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imelineCaches/timelineCache1.xml" ContentType="application/vnd.ms-excel.timeline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slicers/slicer2.xml" ContentType="application/vnd.ms-excel.slicer+xml"/>
  <Override PartName="/xl/drawings/drawing3.xml" ContentType="application/vnd.openxmlformats-officedocument.drawing+xml"/>
  <Override PartName="/xl/slicers/slicer3.xml" ContentType="application/vnd.ms-excel.slicer+xml"/>
  <Override PartName="/xl/timelines/timeline1.xml" ContentType="application/vnd.ms-excel.timelin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4.xml" ContentType="application/vnd.openxmlformats-officedocument.drawing+xml"/>
  <Override PartName="/xl/slicers/slicer4.xml" ContentType="application/vnd.ms-excel.slicer+xml"/>
  <Override PartName="/xl/timelines/timeline2.xml" ContentType="application/vnd.ms-excel.timelin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drawings/drawing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laurentleroux-my.sharepoint.com/personal/laurent_ll-cf_fr/Documents/LL - Formation/Communication/Outils/0_A créer/Tableau de bord RSE/Outil/"/>
    </mc:Choice>
  </mc:AlternateContent>
  <xr:revisionPtr revIDLastSave="75" documentId="8_{F34FD585-6E18-418B-9087-D08F9BBADA65}" xr6:coauthVersionLast="47" xr6:coauthVersionMax="47" xr10:uidLastSave="{2B793578-8FE7-456F-82C0-127ED5141D37}"/>
  <bookViews>
    <workbookView xWindow="-120" yWindow="-120" windowWidth="29040" windowHeight="15720" activeTab="2" xr2:uid="{C408356A-0AB0-4877-AA62-7A87675862D1}"/>
  </bookViews>
  <sheets>
    <sheet name="Actions stratégiques majeures" sheetId="6" r:id="rId1"/>
    <sheet name="Tableau de suivi opérationnel" sheetId="1" r:id="rId2"/>
    <sheet name="Reporting opérationnel" sheetId="2" r:id="rId3"/>
    <sheet name="TCD" sheetId="4" r:id="rId4"/>
    <sheet name="Paramètres" sheetId="3" r:id="rId5"/>
    <sheet name="Notice" sheetId="7" r:id="rId6"/>
  </sheets>
  <definedNames>
    <definedName name="ChronologieNative_Deadline">#N/A</definedName>
    <definedName name="L_actions_stratégiques_majeures">T_données_stratégie_majeure[Actions stratégiques majeures]</definedName>
    <definedName name="L_echelle">T_echelle[Echelle]</definedName>
    <definedName name="L_Impact">T_Impact[Impact]</definedName>
    <definedName name="L_Maturité">T_maturité[Correspondance]</definedName>
    <definedName name="L_Nom_simplifié">T_données_action_operationnelle[Nom simplifié]</definedName>
    <definedName name="L_Partie_prenante">T_Partie_prenante[Partie prenante]</definedName>
    <definedName name="L_priorite">T_priorite[Priorité]</definedName>
    <definedName name="L_Statut">T_Statut[Statut]</definedName>
    <definedName name="L_Thematique_RSE">T_Thematique_RSE[Thématique RSE]</definedName>
    <definedName name="L_type_action">T_type_action[Type d''action]</definedName>
    <definedName name="Segment_Impact">#N/A</definedName>
    <definedName name="Segment_Impact1">#N/A</definedName>
    <definedName name="Segment_Maturité">#N/A</definedName>
    <definedName name="Segment_Priorité">#N/A</definedName>
    <definedName name="Segment_Priorité1">#N/A</definedName>
    <definedName name="Segment_Statut">#N/A</definedName>
    <definedName name="Segment_Thématique_RSE">#N/A</definedName>
    <definedName name="Segment_Thématique_RSE1">#N/A</definedName>
    <definedName name="Segment_Type_d_action">#N/A</definedName>
  </definedNames>
  <calcPr calcId="191029"/>
  <pivotCaches>
    <pivotCache cacheId="10" r:id="rId7"/>
  </pivotCaches>
  <extLst>
    <ext xmlns:x14="http://schemas.microsoft.com/office/spreadsheetml/2009/9/main" uri="{BBE1A952-AA13-448e-AADC-164F8A28A991}">
      <x14:slicerCaches>
        <x14:slicerCache r:id="rId8"/>
        <x14:slicerCache r:id="rId9"/>
        <x14:slicerCache r:id="rId10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D0CA8CA8-9F24-4464-BF8E-62219DCF47F9}">
      <x15:timelineCacheRefs>
        <x15:timelineCacheRef r:id="rId11"/>
      </x15:timelineCacheRefs>
    </ext>
    <ext xmlns:x15="http://schemas.microsoft.com/office/spreadsheetml/2010/11/main" uri="{46BE6895-7355-4a93-B00E-2C351335B9C9}">
      <x15:slicerCaches xmlns:x14="http://schemas.microsoft.com/office/spreadsheetml/2009/9/main">
        <x14:slicerCache r:id="rId12"/>
        <x14:slicerCache r:id="rId13"/>
        <x14:slicerCache r:id="rId14"/>
        <x14:slicerCache r:id="rId15"/>
        <x14:slicerCache r:id="rId16"/>
        <x14:slicerCache r:id="rId17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6" l="1"/>
  <c r="F3" i="6"/>
  <c r="F4" i="6"/>
  <c r="F5" i="6"/>
  <c r="F6" i="6"/>
  <c r="F7" i="6"/>
  <c r="Q18" i="1"/>
  <c r="N6" i="2"/>
  <c r="R6" i="2"/>
  <c r="F6" i="2"/>
  <c r="J6" i="2"/>
  <c r="Q22" i="1" l="1"/>
  <c r="Q23" i="1"/>
  <c r="Q14" i="1"/>
  <c r="Q15" i="1"/>
  <c r="Q16" i="1"/>
  <c r="Q20" i="1"/>
  <c r="Q21" i="1"/>
  <c r="Q12" i="1"/>
  <c r="Q17" i="1"/>
  <c r="Q19" i="1"/>
  <c r="Q24" i="1"/>
  <c r="Q13" i="1"/>
</calcChain>
</file>

<file path=xl/sharedStrings.xml><?xml version="1.0" encoding="utf-8"?>
<sst xmlns="http://schemas.openxmlformats.org/spreadsheetml/2006/main" count="321" uniqueCount="169">
  <si>
    <t>Statut</t>
  </si>
  <si>
    <t>Impact</t>
  </si>
  <si>
    <t>Priorité</t>
  </si>
  <si>
    <t>Objectif cible</t>
  </si>
  <si>
    <t>Résultat actuel</t>
  </si>
  <si>
    <t>Atteinte de l'objectif</t>
  </si>
  <si>
    <t>Thématique RSE</t>
  </si>
  <si>
    <t>En cours</t>
  </si>
  <si>
    <t>Terminé</t>
  </si>
  <si>
    <t>NC</t>
  </si>
  <si>
    <t>Faible</t>
  </si>
  <si>
    <t>Notable</t>
  </si>
  <si>
    <t>Important</t>
  </si>
  <si>
    <t>Majeur</t>
  </si>
  <si>
    <t>Normale</t>
  </si>
  <si>
    <t>Elevée</t>
  </si>
  <si>
    <t>Gouvernance</t>
  </si>
  <si>
    <t>Relations et conditions de travail</t>
  </si>
  <si>
    <t>Loyauté des pratiques</t>
  </si>
  <si>
    <t>Relations consommateurs</t>
  </si>
  <si>
    <t>Communauté et developpement local</t>
  </si>
  <si>
    <t>Droits de l'Homme</t>
  </si>
  <si>
    <t>Environnement</t>
  </si>
  <si>
    <t>Unité</t>
  </si>
  <si>
    <t>personnes</t>
  </si>
  <si>
    <t>Commentaire</t>
  </si>
  <si>
    <t>Deadline</t>
  </si>
  <si>
    <t>Atteindre 5% de salariés en situation de handicap</t>
  </si>
  <si>
    <t>Atteindre un taux de fréquence d'accident du travail &lt; 5%</t>
  </si>
  <si>
    <t>Sensibilisation des salariés à la RSE - formation</t>
  </si>
  <si>
    <t>Attendre 100% d'embalages écoconçus</t>
  </si>
  <si>
    <t>kWh/an</t>
  </si>
  <si>
    <t>des salariés formés</t>
  </si>
  <si>
    <t>d'embalages écoconçus</t>
  </si>
  <si>
    <t>Réduire la consommation en gaz à 15 000 kWh/an</t>
  </si>
  <si>
    <t>Avoir moins de 50 réclamations clients par an</t>
  </si>
  <si>
    <t>Publier au moins 1 fois par mois des indicateurs RSE sur LinkedIn</t>
  </si>
  <si>
    <t>publication/an</t>
  </si>
  <si>
    <t>réclamation</t>
  </si>
  <si>
    <t>Taux de fréquence accident de travail</t>
  </si>
  <si>
    <t>d'investissement</t>
  </si>
  <si>
    <t>Maintenir 3% d'investissements locaux des bénéfices dans les infrastructures existantes</t>
  </si>
  <si>
    <t>Étiquettes de lignes</t>
  </si>
  <si>
    <t>Total général</t>
  </si>
  <si>
    <t>Nombre d'actions RSE par priorité</t>
  </si>
  <si>
    <t>Statut des actions RSE</t>
  </si>
  <si>
    <t>Nb d'actions RSE par thématique</t>
  </si>
  <si>
    <t xml:space="preserve">   Actions prioritaires</t>
  </si>
  <si>
    <t xml:space="preserve">   Nombre d'actions</t>
  </si>
  <si>
    <t xml:space="preserve">   Statut des actions</t>
  </si>
  <si>
    <t xml:space="preserve">   Nombre d'actions par thématique</t>
  </si>
  <si>
    <t xml:space="preserve">   Avancement des actions RSE</t>
  </si>
  <si>
    <t>Avancement des actions RSE</t>
  </si>
  <si>
    <t>Moyenne de Atteinte de l'objectif</t>
  </si>
  <si>
    <t>6 réunions de pilotage RSE sont prévues dans l'année avec les instances décisionnelles de l'entreprise</t>
  </si>
  <si>
    <t>réunions</t>
  </si>
  <si>
    <t xml:space="preserve">   Actions terminées</t>
  </si>
  <si>
    <t xml:space="preserve">   Parties prenantes concernées</t>
  </si>
  <si>
    <t>Parties prenantes concernées</t>
  </si>
  <si>
    <t>Filtres</t>
  </si>
  <si>
    <t>Réunions de pilotage RSE</t>
  </si>
  <si>
    <t>Nom simplifié</t>
  </si>
  <si>
    <t>Accident du travail &lt; 5%</t>
  </si>
  <si>
    <t>Réduire consommation gaz</t>
  </si>
  <si>
    <t>Fomer à la RSE les collab'</t>
  </si>
  <si>
    <t>Embalages écoconçus</t>
  </si>
  <si>
    <t>Baisse réclamation clients</t>
  </si>
  <si>
    <t>Communication indicateurs RSE</t>
  </si>
  <si>
    <t>Investissements locaux</t>
  </si>
  <si>
    <t>A lancer</t>
  </si>
  <si>
    <t>Eviter les discriminations dans le recrutement en établissant un process de tri des CV inclusif et des grilles d'entretiens neutres</t>
  </si>
  <si>
    <t>Sensibiliser les nouveaux commerciaux aux principes de la concurrence loyale</t>
  </si>
  <si>
    <t>Concurrence loyale</t>
  </si>
  <si>
    <t>Présenter les résultats du bilan annuel RSE et les pistes d'améliorations</t>
  </si>
  <si>
    <t>Bilan RSE annuel</t>
  </si>
  <si>
    <t>% du bilan RSE annuel écrit</t>
  </si>
  <si>
    <t>Former tous les salariés sur 1 formation non-obligatoire au moins 1 fois tous les 3 ans</t>
  </si>
  <si>
    <t>Collab.</t>
  </si>
  <si>
    <t>nouveaux commerciaux</t>
  </si>
  <si>
    <t>collab. service recrutement</t>
  </si>
  <si>
    <t>Mixité handicap</t>
  </si>
  <si>
    <t>Former tous les collaborateurs</t>
  </si>
  <si>
    <t>Stopper les discriminations</t>
  </si>
  <si>
    <t>Actions stratégiques majeures</t>
  </si>
  <si>
    <t>Actions opérationnelles</t>
  </si>
  <si>
    <t>Où collecter la donnée</t>
  </si>
  <si>
    <t>Type d'action</t>
  </si>
  <si>
    <t>Permanente</t>
  </si>
  <si>
    <t>Ponctuelle</t>
  </si>
  <si>
    <t>Filtres :</t>
  </si>
  <si>
    <t>Tableau de suivi des actions opérationnelles RSE</t>
  </si>
  <si>
    <t>Responsable de la donnée</t>
  </si>
  <si>
    <t>Partie prenante</t>
  </si>
  <si>
    <t>Nombre de Actions opérationnelles</t>
  </si>
  <si>
    <t>Importance pour l'entreprise /10</t>
  </si>
  <si>
    <t>Niveau de maturité</t>
  </si>
  <si>
    <t>Maturité</t>
  </si>
  <si>
    <t>Filtre</t>
  </si>
  <si>
    <t>Respecter les intérêts des clients</t>
  </si>
  <si>
    <t>Favoriser le bien être et la QVT</t>
  </si>
  <si>
    <t>Légende :</t>
  </si>
  <si>
    <t>Maturité faible</t>
  </si>
  <si>
    <t>Maturité intermédiaire</t>
  </si>
  <si>
    <t>Maturité avancé</t>
  </si>
  <si>
    <t>Echelle</t>
  </si>
  <si>
    <t>Correspondance</t>
  </si>
  <si>
    <t>Intermédiaire</t>
  </si>
  <si>
    <t>Avancé</t>
  </si>
  <si>
    <t>Suivre plan d'action RSE</t>
  </si>
  <si>
    <t>Protéger l'environnement</t>
  </si>
  <si>
    <t xml:space="preserve">   Actions permanentes</t>
  </si>
  <si>
    <t>Nombre d'actions RSE par type</t>
  </si>
  <si>
    <t>Interne</t>
  </si>
  <si>
    <t>Externe</t>
  </si>
  <si>
    <t>Site GDF</t>
  </si>
  <si>
    <t>Responsable achat</t>
  </si>
  <si>
    <t>Responsable comptable</t>
  </si>
  <si>
    <t>Reporting comptable</t>
  </si>
  <si>
    <t>Responsable recrutement</t>
  </si>
  <si>
    <t>Dossier process recrutement sur serveur</t>
  </si>
  <si>
    <t>Responsable formation</t>
  </si>
  <si>
    <t>Fichier de suivi du plan de formation</t>
  </si>
  <si>
    <t>Gestionnaire projet embalages</t>
  </si>
  <si>
    <t>Usine d'embalage</t>
  </si>
  <si>
    <t>Responsable données sociales</t>
  </si>
  <si>
    <t>Fichier suivi accident travail sur serveur</t>
  </si>
  <si>
    <t>SIRH</t>
  </si>
  <si>
    <t>Responsable communication</t>
  </si>
  <si>
    <t>Plan de communication</t>
  </si>
  <si>
    <t>Responsable SAV</t>
  </si>
  <si>
    <t>ERP Suivi des réclamations</t>
  </si>
  <si>
    <t>Process de recrutement</t>
  </si>
  <si>
    <t>Responsable RSE</t>
  </si>
  <si>
    <t>Ordre du jour réunion COMEX</t>
  </si>
  <si>
    <t>Ligne grise : action terminée</t>
  </si>
  <si>
    <t>Importance pour les parties prenantes
/10</t>
  </si>
  <si>
    <t>Ligne bleu et gras : deadline dépassée</t>
  </si>
  <si>
    <t>Feuille Données et graphiques</t>
  </si>
  <si>
    <t>Feuille Tableau de suivi opérationnel</t>
  </si>
  <si>
    <t>Reporting RSE</t>
  </si>
  <si>
    <t>laurent@ll-cf.fr</t>
  </si>
  <si>
    <t xml:space="preserve">Contactez-moi pour échanger sur votre projet : </t>
  </si>
  <si>
    <t>C'est prêt !</t>
  </si>
  <si>
    <r>
      <t xml:space="preserve">Une fois vos données controlées, </t>
    </r>
    <r>
      <rPr>
        <b/>
        <sz val="11"/>
        <color rgb="FF263D68"/>
        <rFont val="Calibri"/>
        <family val="2"/>
        <scheme val="minor"/>
      </rPr>
      <t>actuliser tout</t>
    </r>
    <r>
      <rPr>
        <sz val="11"/>
        <color rgb="FF263D68"/>
        <rFont val="Calibri"/>
        <family val="2"/>
        <scheme val="minor"/>
      </rPr>
      <t xml:space="preserve"> pour mettre à jour les tableaux de bord.</t>
    </r>
  </si>
  <si>
    <t>Etape 4</t>
  </si>
  <si>
    <t xml:space="preserve">     -  Aucune colonne ne contient du vide.</t>
  </si>
  <si>
    <t xml:space="preserve">     -  Les données sont harmonieuses.</t>
  </si>
  <si>
    <t xml:space="preserve">     -  Vous n'avez pas de doublons (les matricules en doubles apparaissent automatiquement en rouge).</t>
  </si>
  <si>
    <t xml:space="preserve">A l'aide des filtres de chaque colonne, vérifier que : </t>
  </si>
  <si>
    <t>Contrôler vos données.</t>
  </si>
  <si>
    <t>Etape 3</t>
  </si>
  <si>
    <t xml:space="preserve">     -  Le nom des colonnes ne doit pas être changé : les calculs et graphiques s'appuient sur ces noms.</t>
  </si>
  <si>
    <t>Pour un fonctionnement optimal :</t>
  </si>
  <si>
    <t>Etape 2</t>
  </si>
  <si>
    <r>
      <t xml:space="preserve">Ensuite, clic droit </t>
    </r>
    <r>
      <rPr>
        <i/>
        <sz val="11"/>
        <color theme="5" tint="0.39997558519241921"/>
        <rFont val="Calibri"/>
        <family val="2"/>
        <scheme val="minor"/>
      </rPr>
      <t>sur la selection</t>
    </r>
    <r>
      <rPr>
        <sz val="11"/>
        <color theme="5" tint="0.39997558519241921"/>
        <rFont val="Calibri"/>
        <family val="2"/>
        <scheme val="minor"/>
      </rPr>
      <t xml:space="preserve"> / Supprimer / Lignes de tableau.</t>
    </r>
  </si>
  <si>
    <t>Etape 1</t>
  </si>
  <si>
    <t>Notice</t>
  </si>
  <si>
    <r>
      <t>Dans les feuilles "</t>
    </r>
    <r>
      <rPr>
        <b/>
        <sz val="11"/>
        <color theme="5" tint="0.39997558519241921"/>
        <rFont val="Calibri"/>
        <family val="2"/>
        <scheme val="minor"/>
      </rPr>
      <t>Actions stratégiques majeures</t>
    </r>
    <r>
      <rPr>
        <sz val="11"/>
        <color theme="5" tint="0.39997558519241921"/>
        <rFont val="Calibri"/>
        <family val="2"/>
        <scheme val="minor"/>
      </rPr>
      <t>" et "</t>
    </r>
    <r>
      <rPr>
        <b/>
        <sz val="11"/>
        <color theme="5" tint="0.39997558519241921"/>
        <rFont val="Calibri"/>
        <family val="2"/>
        <scheme val="minor"/>
      </rPr>
      <t>Tableau de suivi opérationnel</t>
    </r>
    <r>
      <rPr>
        <sz val="11"/>
        <color theme="5" tint="0.39997558519241921"/>
        <rFont val="Calibri"/>
        <family val="2"/>
        <scheme val="minor"/>
      </rPr>
      <t>",</t>
    </r>
  </si>
  <si>
    <t>Supprimer les données fictives dans les 2 tableaux.</t>
  </si>
  <si>
    <t>sélectionnez les données sans les en-têtes -&gt; raccourci clavier Ctrl + A.</t>
  </si>
  <si>
    <t>Insérer vos actions RSE majeures et opérationnelles dans les tableaux dédiées.</t>
  </si>
  <si>
    <t>Ci-nécessaire, ajuster les contenus des listes déroulantes dans la feuille "Paramètres".</t>
  </si>
  <si>
    <t xml:space="preserve">     -  Toutes les colonnes des tableaux doivent être complétées : elles sont utiles pour les filtres /segments et TCD.</t>
  </si>
  <si>
    <r>
      <t xml:space="preserve">Il faut cliquer </t>
    </r>
    <r>
      <rPr>
        <b/>
        <sz val="11"/>
        <color theme="5" tint="0.39997558519241921"/>
        <rFont val="Calibri"/>
        <family val="2"/>
        <scheme val="minor"/>
      </rPr>
      <t>s</t>
    </r>
    <r>
      <rPr>
        <sz val="11"/>
        <color theme="5" tint="0.39997558519241921"/>
        <rFont val="Calibri"/>
        <family val="2"/>
        <scheme val="minor"/>
      </rPr>
      <t xml:space="preserve">ur le bouton dans le ruban Données / </t>
    </r>
    <r>
      <rPr>
        <b/>
        <sz val="11"/>
        <color theme="5" tint="0.39997558519241921"/>
        <rFont val="Calibri"/>
        <family val="2"/>
        <scheme val="minor"/>
      </rPr>
      <t>Actualiser tout.</t>
    </r>
  </si>
  <si>
    <r>
      <t xml:space="preserve">Consulter votre tableau de bord dans la feuille dédiée </t>
    </r>
    <r>
      <rPr>
        <b/>
        <sz val="11"/>
        <color theme="4"/>
        <rFont val="Calibri"/>
        <family val="2"/>
        <scheme val="minor"/>
      </rPr>
      <t>Reporting opérationnel</t>
    </r>
    <r>
      <rPr>
        <sz val="11"/>
        <color theme="4"/>
        <rFont val="Calibri"/>
        <family val="2"/>
        <scheme val="minor"/>
      </rPr>
      <t>.</t>
    </r>
  </si>
  <si>
    <r>
      <t xml:space="preserve">Vous préférez me </t>
    </r>
    <r>
      <rPr>
        <b/>
        <sz val="11"/>
        <color theme="7"/>
        <rFont val="Calibri"/>
        <family val="2"/>
        <scheme val="minor"/>
      </rPr>
      <t xml:space="preserve">déléguer la construction d'un outil de pilotage </t>
    </r>
    <r>
      <rPr>
        <sz val="11"/>
        <color theme="7"/>
        <rFont val="Calibri"/>
        <family val="2"/>
        <scheme val="minor"/>
      </rPr>
      <t>RSE / RH / Comptable… ?</t>
    </r>
  </si>
  <si>
    <r>
      <t xml:space="preserve">Vous souhaitez vous former </t>
    </r>
    <r>
      <rPr>
        <sz val="11"/>
        <color theme="7"/>
        <rFont val="Calibri"/>
        <family val="2"/>
        <scheme val="minor"/>
      </rPr>
      <t>à la construction de tableaux de bord, directement sur vos données ?</t>
    </r>
  </si>
  <si>
    <t xml:space="preserve"> C'est mon métier.</t>
  </si>
  <si>
    <t>www.ll-cf.fr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</si>
</sst>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7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8"/>
      <color theme="4"/>
      <name val="Calibri"/>
      <family val="2"/>
      <scheme val="minor"/>
    </font>
    <font>
      <u/>
      <sz val="11"/>
      <color theme="4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5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4"/>
      <color theme="4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12"/>
      <color theme="5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1"/>
      <color theme="4" tint="0.3999755851924192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5"/>
      <name val="Calibri"/>
      <family val="2"/>
      <scheme val="minor"/>
    </font>
    <font>
      <b/>
      <sz val="16"/>
      <color theme="5" tint="0.39997558519241921"/>
      <name val="Calibri"/>
      <family val="2"/>
      <scheme val="minor"/>
    </font>
    <font>
      <b/>
      <sz val="11"/>
      <color theme="5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63D68"/>
      <name val="Calibri"/>
      <family val="2"/>
      <scheme val="minor"/>
    </font>
    <font>
      <sz val="11"/>
      <color rgb="FF263D68"/>
      <name val="Wingdings"/>
      <charset val="2"/>
    </font>
    <font>
      <b/>
      <u/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1"/>
      <color theme="8"/>
      <name val="Calibri"/>
      <family val="2"/>
      <scheme val="minor"/>
    </font>
    <font>
      <b/>
      <sz val="11"/>
      <color rgb="FF2DAFFF"/>
      <name val="Calibri"/>
      <family val="2"/>
      <scheme val="minor"/>
    </font>
    <font>
      <b/>
      <sz val="11"/>
      <color rgb="FF263D68"/>
      <name val="Calibri"/>
      <family val="2"/>
      <scheme val="minor"/>
    </font>
    <font>
      <sz val="11"/>
      <color theme="5" tint="0.39997558519241921"/>
      <name val="Calibri"/>
      <family val="2"/>
      <scheme val="minor"/>
    </font>
    <font>
      <sz val="11"/>
      <color theme="1"/>
      <name val="Glacial Indifference"/>
      <family val="3"/>
    </font>
    <font>
      <b/>
      <sz val="11"/>
      <color theme="5" tint="0.39997558519241921"/>
      <name val="Calibri"/>
      <family val="2"/>
      <scheme val="minor"/>
    </font>
    <font>
      <b/>
      <u/>
      <sz val="11"/>
      <color rgb="FF263D68"/>
      <name val="Calibri"/>
      <family val="2"/>
      <scheme val="minor"/>
    </font>
    <font>
      <i/>
      <sz val="11"/>
      <color theme="5" tint="0.39997558519241921"/>
      <name val="Calibri"/>
      <family val="2"/>
      <scheme val="minor"/>
    </font>
    <font>
      <b/>
      <sz val="22"/>
      <color theme="7"/>
      <name val="Glacial Indifference"/>
      <family val="3"/>
    </font>
  </fonts>
  <fills count="1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theme="6" tint="-9.9948118533890809E-2"/>
      </left>
      <right/>
      <top style="thin">
        <color theme="6" tint="-9.9948118533890809E-2"/>
      </top>
      <bottom/>
      <diagonal/>
    </border>
    <border>
      <left/>
      <right/>
      <top style="thin">
        <color theme="6" tint="-9.9948118533890809E-2"/>
      </top>
      <bottom/>
      <diagonal/>
    </border>
    <border>
      <left/>
      <right style="thin">
        <color theme="6" tint="-9.9948118533890809E-2"/>
      </right>
      <top style="thin">
        <color theme="6" tint="-9.9948118533890809E-2"/>
      </top>
      <bottom/>
      <diagonal/>
    </border>
    <border>
      <left style="thin">
        <color theme="6" tint="-9.9948118533890809E-2"/>
      </left>
      <right/>
      <top/>
      <bottom/>
      <diagonal/>
    </border>
    <border>
      <left/>
      <right style="thin">
        <color theme="6" tint="-9.9948118533890809E-2"/>
      </right>
      <top/>
      <bottom/>
      <diagonal/>
    </border>
    <border>
      <left style="thin">
        <color theme="6" tint="-9.9948118533890809E-2"/>
      </left>
      <right/>
      <top/>
      <bottom style="thin">
        <color theme="6" tint="-9.9948118533890809E-2"/>
      </bottom>
      <diagonal/>
    </border>
    <border>
      <left/>
      <right/>
      <top/>
      <bottom style="thin">
        <color theme="6" tint="-9.9948118533890809E-2"/>
      </bottom>
      <diagonal/>
    </border>
    <border>
      <left/>
      <right style="thin">
        <color theme="6" tint="-9.9948118533890809E-2"/>
      </right>
      <top/>
      <bottom style="thin">
        <color theme="6" tint="-9.9948118533890809E-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/>
    <xf numFmtId="0" fontId="0" fillId="0" borderId="0" xfId="0" applyAlignment="1">
      <alignment vertical="center" wrapText="1"/>
    </xf>
    <xf numFmtId="9" fontId="0" fillId="0" borderId="0" xfId="2" applyFont="1" applyAlignment="1">
      <alignment horizontal="center" vertical="center"/>
    </xf>
    <xf numFmtId="9" fontId="0" fillId="0" borderId="0" xfId="0" applyNumberFormat="1" applyAlignment="1">
      <alignment vertical="center"/>
    </xf>
    <xf numFmtId="0" fontId="0" fillId="0" borderId="0" xfId="0" pivotButton="1"/>
    <xf numFmtId="0" fontId="0" fillId="0" borderId="0" xfId="0" applyAlignment="1">
      <alignment horizontal="left"/>
    </xf>
    <xf numFmtId="0" fontId="2" fillId="2" borderId="0" xfId="0" applyFont="1" applyFill="1"/>
    <xf numFmtId="0" fontId="5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9" fillId="0" borderId="0" xfId="0" applyFont="1"/>
    <xf numFmtId="0" fontId="12" fillId="0" borderId="0" xfId="0" applyFont="1"/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0" applyFont="1"/>
    <xf numFmtId="0" fontId="0" fillId="6" borderId="0" xfId="0" applyFill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3" borderId="1" xfId="0" applyFont="1" applyFill="1" applyBorder="1"/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/>
    <xf numFmtId="0" fontId="6" fillId="3" borderId="6" xfId="0" applyFont="1" applyFill="1" applyBorder="1"/>
    <xf numFmtId="0" fontId="6" fillId="3" borderId="7" xfId="0" applyFont="1" applyFill="1" applyBorder="1"/>
    <xf numFmtId="0" fontId="6" fillId="3" borderId="8" xfId="0" applyFont="1" applyFill="1" applyBorder="1"/>
    <xf numFmtId="0" fontId="21" fillId="0" borderId="0" xfId="0" applyFont="1"/>
    <xf numFmtId="9" fontId="13" fillId="0" borderId="0" xfId="2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4" borderId="0" xfId="0" applyFill="1"/>
    <xf numFmtId="0" fontId="23" fillId="0" borderId="0" xfId="0" applyFont="1" applyAlignment="1">
      <alignment horizontal="center" vertical="center"/>
    </xf>
    <xf numFmtId="0" fontId="14" fillId="8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4" fillId="9" borderId="0" xfId="0" applyFont="1" applyFill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8" fillId="3" borderId="0" xfId="0" applyFont="1" applyFill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6" fillId="0" borderId="0" xfId="3" applyAlignment="1" applyProtection="1">
      <alignment horizontal="center"/>
    </xf>
    <xf numFmtId="0" fontId="27" fillId="0" borderId="0" xfId="0" applyFont="1"/>
    <xf numFmtId="0" fontId="28" fillId="0" borderId="0" xfId="0" applyFont="1"/>
    <xf numFmtId="0" fontId="30" fillId="0" borderId="0" xfId="0" applyFont="1"/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33" fillId="0" borderId="0" xfId="0" applyFont="1"/>
    <xf numFmtId="0" fontId="34" fillId="0" borderId="0" xfId="0" applyFont="1"/>
    <xf numFmtId="0" fontId="35" fillId="4" borderId="0" xfId="0" applyFont="1" applyFill="1"/>
    <xf numFmtId="0" fontId="37" fillId="0" borderId="0" xfId="0" applyFont="1"/>
    <xf numFmtId="0" fontId="27" fillId="0" borderId="0" xfId="0" applyFont="1" applyAlignment="1">
      <alignment wrapText="1"/>
    </xf>
    <xf numFmtId="0" fontId="39" fillId="4" borderId="0" xfId="0" applyFont="1" applyFill="1" applyAlignment="1">
      <alignment horizontal="center" vertical="center"/>
    </xf>
    <xf numFmtId="0" fontId="29" fillId="0" borderId="0" xfId="3" applyFont="1" applyProtection="1">
      <protection locked="0"/>
    </xf>
    <xf numFmtId="0" fontId="29" fillId="0" borderId="0" xfId="4" applyFont="1" applyProtection="1">
      <protection locked="0"/>
    </xf>
    <xf numFmtId="0" fontId="0" fillId="0" borderId="0" xfId="0" applyNumberFormat="1"/>
  </cellXfs>
  <cellStyles count="5">
    <cellStyle name="Lien hypertexte" xfId="4" builtinId="8"/>
    <cellStyle name="Lien hypertexte 2" xfId="3" xr:uid="{7CA8F687-1273-4A62-B19E-E55AE054CB31}"/>
    <cellStyle name="Milliers" xfId="1" builtinId="3"/>
    <cellStyle name="Normal" xfId="0" builtinId="0"/>
    <cellStyle name="Pourcentage" xfId="2" builtinId="5"/>
  </cellStyles>
  <dxfs count="65">
    <dxf>
      <numFmt numFmtId="0" formatCode="General"/>
    </dxf>
    <dxf>
      <numFmt numFmtId="13" formatCode="0%"/>
    </dxf>
    <dxf>
      <numFmt numFmtId="13" formatCode="0%"/>
    </dxf>
    <dxf>
      <numFmt numFmtId="0" formatCode="General"/>
    </dxf>
    <dxf>
      <numFmt numFmtId="13" formatCode="0%"/>
    </dxf>
    <dxf>
      <numFmt numFmtId="13" formatCode="0%"/>
    </dxf>
    <dxf>
      <numFmt numFmtId="0" formatCode="General"/>
    </dxf>
    <dxf>
      <numFmt numFmtId="13" formatCode="0%"/>
    </dxf>
    <dxf>
      <numFmt numFmtId="13" formatCode="0%"/>
    </dxf>
    <dxf>
      <numFmt numFmtId="0" formatCode="General"/>
    </dxf>
    <dxf>
      <numFmt numFmtId="13" formatCode="0%"/>
    </dxf>
    <dxf>
      <numFmt numFmtId="13" formatCode="0%"/>
    </dxf>
    <dxf>
      <numFmt numFmtId="0" formatCode="General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0" formatCode="General"/>
    </dxf>
    <dxf>
      <numFmt numFmtId="0" formatCode="General"/>
    </dxf>
    <dxf>
      <numFmt numFmtId="13" formatCode="0%"/>
    </dxf>
    <dxf>
      <numFmt numFmtId="13" formatCode="0%"/>
    </dxf>
    <dxf>
      <numFmt numFmtId="0" formatCode="General"/>
    </dxf>
    <dxf>
      <numFmt numFmtId="13" formatCode="0%"/>
    </dxf>
    <dxf>
      <numFmt numFmtId="13" formatCode="0%"/>
    </dxf>
    <dxf>
      <numFmt numFmtId="0" formatCode="General"/>
    </dxf>
    <dxf>
      <numFmt numFmtId="13" formatCode="0%"/>
    </dxf>
    <dxf>
      <numFmt numFmtId="13" formatCode="0%"/>
    </dxf>
    <dxf>
      <font>
        <b/>
        <i val="0"/>
        <color theme="5"/>
      </font>
    </dxf>
    <dxf>
      <font>
        <color theme="0" tint="-0.34998626667073579"/>
      </font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font>
        <b/>
      </font>
      <numFmt numFmtId="13" formatCode="0%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i/>
      </font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5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4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4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4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4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8"/>
        <name val="Calibri"/>
        <family val="2"/>
        <scheme val="minor"/>
      </font>
    </dxf>
    <dxf>
      <font>
        <b/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1.xml"/><Relationship Id="rId13" Type="http://schemas.microsoft.com/office/2007/relationships/slicerCache" Target="slicerCaches/slicerCache5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pivotCacheDefinition" Target="pivotCache/pivotCacheDefinition1.xml"/><Relationship Id="rId12" Type="http://schemas.microsoft.com/office/2007/relationships/slicerCache" Target="slicerCaches/slicerCache4.xml"/><Relationship Id="rId17" Type="http://schemas.microsoft.com/office/2007/relationships/slicerCache" Target="slicerCaches/slicerCache9.xml"/><Relationship Id="rId2" Type="http://schemas.openxmlformats.org/officeDocument/2006/relationships/worksheet" Target="worksheets/sheet2.xml"/><Relationship Id="rId16" Type="http://schemas.microsoft.com/office/2007/relationships/slicerCache" Target="slicerCaches/slicerCache8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1/relationships/timelineCache" Target="timelineCaches/timelineCache1.xml"/><Relationship Id="rId5" Type="http://schemas.openxmlformats.org/officeDocument/2006/relationships/worksheet" Target="worksheets/sheet5.xml"/><Relationship Id="rId15" Type="http://schemas.microsoft.com/office/2007/relationships/slicerCache" Target="slicerCaches/slicerCache7.xml"/><Relationship Id="rId10" Type="http://schemas.microsoft.com/office/2007/relationships/slicerCache" Target="slicerCaches/slicerCache3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microsoft.com/office/2007/relationships/slicerCache" Target="slicerCaches/slicerCache2.xml"/><Relationship Id="rId14" Type="http://schemas.microsoft.com/office/2007/relationships/slicerCache" Target="slicerCaches/slicerCache6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u="none" strike="noStrike" kern="1200" spc="0" baseline="0">
                <a:solidFill>
                  <a:schemeClr val="accent1"/>
                </a:solidFill>
              </a:rPr>
              <a:t>Matrice de matérialité 2026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ubbleChart>
        <c:varyColors val="0"/>
        <c:ser>
          <c:idx val="0"/>
          <c:order val="0"/>
          <c:spPr>
            <a:solidFill>
              <a:schemeClr val="bg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7885B8AC-5CCC-4960-B22B-C98DB452B477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ABD7-45C9-B662-66B322AEBC7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EC2D4FF-F79C-4737-A305-61F70D4E977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ABD7-45C9-B662-66B322AEBC7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236B732-2B93-4790-8BAD-EE383B57021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ABD7-45C9-B662-66B322AEBC79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9A2AB7C-5546-43F7-83EE-3469270A3B8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ABD7-45C9-B662-66B322AEBC7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4BB88FEA-17BA-4A6D-94A9-7481F71B8AA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ABD7-45C9-B662-66B322AEBC79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27056E49-D5AC-4324-A0B0-6776ADDF99C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ABD7-45C9-B662-66B322AEBC7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'Actions stratégiques majeures'!$C$2:$C$7</c:f>
              <c:numCache>
                <c:formatCode>General</c:formatCode>
                <c:ptCount val="6"/>
                <c:pt idx="0">
                  <c:v>5</c:v>
                </c:pt>
                <c:pt idx="1">
                  <c:v>8</c:v>
                </c:pt>
                <c:pt idx="2">
                  <c:v>9</c:v>
                </c:pt>
                <c:pt idx="3">
                  <c:v>9</c:v>
                </c:pt>
                <c:pt idx="4">
                  <c:v>5</c:v>
                </c:pt>
                <c:pt idx="5">
                  <c:v>2</c:v>
                </c:pt>
              </c:numCache>
            </c:numRef>
          </c:xVal>
          <c:yVal>
            <c:numRef>
              <c:f>'Actions stratégiques majeures'!$D$2:$D$7</c:f>
              <c:numCache>
                <c:formatCode>General</c:formatCode>
                <c:ptCount val="6"/>
                <c:pt idx="0">
                  <c:v>7</c:v>
                </c:pt>
                <c:pt idx="1">
                  <c:v>2</c:v>
                </c:pt>
                <c:pt idx="2">
                  <c:v>9</c:v>
                </c:pt>
                <c:pt idx="3">
                  <c:v>5</c:v>
                </c:pt>
                <c:pt idx="4">
                  <c:v>2</c:v>
                </c:pt>
                <c:pt idx="5">
                  <c:v>5</c:v>
                </c:pt>
              </c:numCache>
            </c:numRef>
          </c:yVal>
          <c:bubbleSize>
            <c:numRef>
              <c:f>'Actions stratégiques majeures'!$E$2:$E$7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</c:numCache>
            </c:numRef>
          </c:bubbleSize>
          <c:bubble3D val="0"/>
          <c:extLst>
            <c:ext xmlns:c15="http://schemas.microsoft.com/office/drawing/2012/chart" uri="{02D57815-91ED-43cb-92C2-25804820EDAC}">
              <c15:datalabelsRange>
                <c15:f>'Actions stratégiques majeures'!$B$2:$B$7</c15:f>
                <c15:dlblRangeCache>
                  <c:ptCount val="6"/>
                  <c:pt idx="0">
                    <c:v>Investissements locaux</c:v>
                  </c:pt>
                  <c:pt idx="1">
                    <c:v>Stopper les discriminations</c:v>
                  </c:pt>
                  <c:pt idx="2">
                    <c:v>Respecter les intérêts des clients</c:v>
                  </c:pt>
                  <c:pt idx="3">
                    <c:v>Suivre plan d'action RSE</c:v>
                  </c:pt>
                  <c:pt idx="4">
                    <c:v>Favoriser le bien être et la QVT</c:v>
                  </c:pt>
                  <c:pt idx="5">
                    <c:v>Protéger l'environnement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6-ABD7-45C9-B662-66B322AEBC7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bubbleScale val="100"/>
        <c:showNegBubbles val="0"/>
        <c:axId val="515769951"/>
        <c:axId val="547982815"/>
      </c:bubbleChart>
      <c:valAx>
        <c:axId val="515769951"/>
        <c:scaling>
          <c:orientation val="minMax"/>
          <c:max val="11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000" b="0" i="0" u="none" strike="noStrike" kern="1200" baseline="0">
                    <a:solidFill>
                      <a:schemeClr val="accent1"/>
                    </a:solidFill>
                  </a:rPr>
                  <a:t>Importance pour l'entreprise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47982815"/>
        <c:crosses val="autoZero"/>
        <c:crossBetween val="midCat"/>
      </c:valAx>
      <c:valAx>
        <c:axId val="547982815"/>
        <c:scaling>
          <c:orientation val="minMax"/>
          <c:max val="11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000" b="0" i="0" u="none" strike="noStrike" kern="1200" baseline="0">
                    <a:solidFill>
                      <a:schemeClr val="accent1"/>
                    </a:solidFill>
                  </a:rPr>
                  <a:t>Importance pour les parties prenantes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15769951"/>
        <c:crosses val="autoZero"/>
        <c:crossBetween val="midCat"/>
      </c:valAx>
      <c:spPr>
        <a:gradFill>
          <a:gsLst>
            <a:gs pos="100000">
              <a:schemeClr val="accent1"/>
            </a:gs>
            <a:gs pos="0">
              <a:schemeClr val="accent2">
                <a:lumMod val="40000"/>
                <a:lumOff val="60000"/>
              </a:schemeClr>
            </a:gs>
          </a:gsLst>
          <a:lin ang="18900000" scaled="1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1">
          <a:lumMod val="40000"/>
          <a:lumOff val="60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pivotSource>
    <c:name>[Tableau de pilotage RSE V3.xlsx]TCD!Tableau croisé dynamique3</c:name>
    <c:fmtId val="6"/>
  </c:pivotSource>
  <c:chart>
    <c:autoTitleDeleted val="1"/>
    <c:pivotFmts>
      <c:pivotFmt>
        <c:idx val="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5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0.1693121693121693"/>
              <c:y val="-0.1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5"/>
                    </a:solidFill>
                    <a:latin typeface="+mn-lt"/>
                    <a:ea typeface="+mn-ea"/>
                    <a:cs typeface="+mn-cs"/>
                  </a:defRPr>
                </a:pPr>
                <a:fld id="{C7C60523-8FA1-4A42-A66F-C0D2683C1E66}" type="CATEGORYNAME">
                  <a:rPr lang="en-US" b="0"/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t>[NOM DE CATÉGORIE]</a:t>
                </a:fld>
                <a:endParaRPr lang="en-US" b="0" baseline="0"/>
              </a:p>
              <a:p>
                <a:pPr>
                  <a:defRPr sz="1100" b="1" i="0" u="none" strike="noStrike" kern="1200" baseline="0">
                    <a:solidFill>
                      <a:schemeClr val="accent5"/>
                    </a:solidFill>
                    <a:latin typeface="+mn-lt"/>
                    <a:ea typeface="+mn-ea"/>
                    <a:cs typeface="+mn-cs"/>
                  </a:defRPr>
                </a:pPr>
                <a:fld id="{34842AAD-3533-403B-9ED2-702D4A9F4B53}" type="VALUE">
                  <a:rPr lang="en-US"/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t>[VALEUR]</a:t>
                </a:fld>
                <a:endParaRPr lang="fr-FR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5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dlblFieldTable/>
              <c15:showDataLabelsRange val="0"/>
            </c:ext>
          </c:extLst>
        </c:dLbl>
      </c:pivotFmt>
      <c:pivotFmt>
        <c:idx val="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0.15520282186948853"/>
              <c:y val="0.1111111111111111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5"/>
                    </a:solidFill>
                    <a:latin typeface="+mn-lt"/>
                    <a:ea typeface="+mn-ea"/>
                    <a:cs typeface="+mn-cs"/>
                  </a:defRPr>
                </a:pPr>
                <a:fld id="{00F44F78-C7E2-4D4D-B9C6-A98492001017}" type="CATEGORYNAME">
                  <a:rPr lang="en-US" b="0"/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t>[NOM DE CATÉGORIE]</a:t>
                </a:fld>
                <a:endParaRPr lang="en-US" b="0" baseline="0"/>
              </a:p>
              <a:p>
                <a:pPr>
                  <a:defRPr sz="1100" b="1" i="0" u="none" strike="noStrike" kern="1200" baseline="0">
                    <a:solidFill>
                      <a:schemeClr val="accent5"/>
                    </a:solidFill>
                    <a:latin typeface="+mn-lt"/>
                    <a:ea typeface="+mn-ea"/>
                    <a:cs typeface="+mn-cs"/>
                  </a:defRPr>
                </a:pPr>
                <a:fld id="{A61BBB0A-F9CD-4AC3-B9C0-DDD2DA697AC7}" type="VALUE">
                  <a:rPr lang="en-US"/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t>[VALEUR]</a:t>
                </a:fld>
                <a:endParaRPr lang="fr-FR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5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dlblFieldTable/>
              <c15:showDataLabelsRange val="0"/>
            </c:ext>
          </c:extLst>
        </c:dLbl>
      </c:pivotFmt>
      <c:pivotFmt>
        <c:idx val="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0.19753086419753091"/>
              <c:y val="-8.8888888888888892E-2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5"/>
                    </a:solidFill>
                    <a:latin typeface="+mn-lt"/>
                    <a:ea typeface="+mn-ea"/>
                    <a:cs typeface="+mn-cs"/>
                  </a:defRPr>
                </a:pPr>
                <a:fld id="{6DC74A9D-015A-4C5E-850C-683B195B8AD2}" type="CATEGORYNAME">
                  <a:rPr lang="en-US" b="0"/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t>[NOM DE CATÉGORIE]</a:t>
                </a:fld>
                <a:endParaRPr lang="en-US" b="0" baseline="0"/>
              </a:p>
              <a:p>
                <a:pPr>
                  <a:defRPr sz="1100" b="1" i="0" u="none" strike="noStrike" kern="1200" baseline="0">
                    <a:solidFill>
                      <a:schemeClr val="accent5"/>
                    </a:solidFill>
                    <a:latin typeface="+mn-lt"/>
                    <a:ea typeface="+mn-ea"/>
                    <a:cs typeface="+mn-cs"/>
                  </a:defRPr>
                </a:pPr>
                <a:fld id="{04CD48AE-343A-47CB-9D52-0C38C6B86E83}" type="VALUE">
                  <a:rPr lang="en-US"/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t>[VALEUR]</a:t>
                </a:fld>
                <a:endParaRPr lang="fr-FR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5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dlblFieldTable/>
              <c15:showDataLabelsRange val="0"/>
            </c:ext>
          </c:extLst>
        </c:dLbl>
      </c:pivotFmt>
      <c:pivotFmt>
        <c:idx val="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0.22425211097043485"/>
              <c:y val="1.2820647419072616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5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1"/>
          <c:showCatName val="1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2">
              <a:shade val="65000"/>
            </a:schemeClr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0.1714285399456321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1"/>
          <c:showCatName val="1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0.20291541462952373"/>
              <c:y val="-2.2222222222222223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1"/>
          <c:showCatName val="1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2">
              <a:tint val="65000"/>
            </a:schemeClr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0.15043729015637106"/>
              <c:y val="-7.7777777777777779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1"/>
          <c:showCatName val="1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</c:pivotFmts>
    <c:plotArea>
      <c:layout/>
      <c:doughnutChart>
        <c:varyColors val="1"/>
        <c:ser>
          <c:idx val="0"/>
          <c:order val="0"/>
          <c:tx>
            <c:strRef>
              <c:f>TCD!$Q$3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2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3AC5-41D0-8C27-AED4AD738E8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AC5-41D0-8C27-AED4AD738E8E}"/>
              </c:ext>
            </c:extLst>
          </c:dPt>
          <c:dPt>
            <c:idx val="2"/>
            <c:bubble3D val="0"/>
            <c:spPr>
              <a:solidFill>
                <a:schemeClr val="accent2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3AC5-41D0-8C27-AED4AD738E8E}"/>
              </c:ext>
            </c:extLst>
          </c:dPt>
          <c:dLbls>
            <c:dLbl>
              <c:idx val="0"/>
              <c:layout>
                <c:manualLayout>
                  <c:x val="0.17142853994563212"/>
                  <c:y val="0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AC5-41D0-8C27-AED4AD738E8E}"/>
                </c:ext>
              </c:extLst>
            </c:dLbl>
            <c:dLbl>
              <c:idx val="1"/>
              <c:layout>
                <c:manualLayout>
                  <c:x val="-0.20291541462952373"/>
                  <c:y val="-2.222222222222222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AC5-41D0-8C27-AED4AD738E8E}"/>
                </c:ext>
              </c:extLst>
            </c:dLbl>
            <c:dLbl>
              <c:idx val="2"/>
              <c:layout>
                <c:manualLayout>
                  <c:x val="-0.15043729015637106"/>
                  <c:y val="-7.777777777777777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AC5-41D0-8C27-AED4AD738E8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TCD!$P$4:$P$7</c:f>
              <c:strCache>
                <c:ptCount val="3"/>
                <c:pt idx="0">
                  <c:v>En cours</c:v>
                </c:pt>
                <c:pt idx="1">
                  <c:v>A lancer</c:v>
                </c:pt>
                <c:pt idx="2">
                  <c:v>Terminé</c:v>
                </c:pt>
              </c:strCache>
            </c:strRef>
          </c:cat>
          <c:val>
            <c:numRef>
              <c:f>TCD!$Q$4:$Q$7</c:f>
              <c:numCache>
                <c:formatCode>General</c:formatCode>
                <c:ptCount val="3"/>
                <c:pt idx="0">
                  <c:v>10</c:v>
                </c:pt>
                <c:pt idx="1">
                  <c:v>2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AC5-41D0-8C27-AED4AD738E8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5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pivotSource>
    <c:name>[Tableau de pilotage RSE V3.xlsx]TCD!Tableau croisé dynamique4</c:name>
    <c:fmtId val="6"/>
  </c:pivotSource>
  <c:chart>
    <c:autoTitleDeleted val="1"/>
    <c:pivotFmts>
      <c:pivotFmt>
        <c:idx val="0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5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</c:pivotFmt>
      <c:pivotFmt>
        <c:idx val="4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TCD!$W$3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TCD!$V$4:$V$11</c:f>
              <c:strCache>
                <c:ptCount val="7"/>
                <c:pt idx="0">
                  <c:v>Communauté et developpement local</c:v>
                </c:pt>
                <c:pt idx="1">
                  <c:v>Loyauté des pratiques</c:v>
                </c:pt>
                <c:pt idx="2">
                  <c:v>Droits de l'Homme</c:v>
                </c:pt>
                <c:pt idx="3">
                  <c:v>Gouvernance</c:v>
                </c:pt>
                <c:pt idx="4">
                  <c:v>Relations consommateurs</c:v>
                </c:pt>
                <c:pt idx="5">
                  <c:v>Relations et conditions de travail</c:v>
                </c:pt>
                <c:pt idx="6">
                  <c:v>Environnement</c:v>
                </c:pt>
              </c:strCache>
            </c:strRef>
          </c:cat>
          <c:val>
            <c:numRef>
              <c:f>TCD!$W$4:$W$11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B8-44D5-A58D-4B6E3E44DA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2129464911"/>
        <c:axId val="1824148703"/>
      </c:barChart>
      <c:catAx>
        <c:axId val="212946491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24148703"/>
        <c:crosses val="autoZero"/>
        <c:auto val="1"/>
        <c:lblAlgn val="ctr"/>
        <c:lblOffset val="100"/>
        <c:noMultiLvlLbl val="0"/>
      </c:catAx>
      <c:valAx>
        <c:axId val="1824148703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129464911"/>
        <c:crosses val="autoZero"/>
        <c:crossBetween val="between"/>
        <c:majorUnit val="1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pivotSource>
    <c:name>[Tableau de pilotage RSE V3.xlsx]TCD!Tableau croisé dynamique5</c:name>
    <c:fmtId val="22"/>
  </c:pivotSource>
  <c:chart>
    <c:autoTitleDeleted val="1"/>
    <c:pivotFmts>
      <c:pivotFmt>
        <c:idx val="0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50" b="1" i="0" u="none" strike="noStrike" kern="120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TCD!$AC$3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TCD!$AB$4:$AB$11</c:f>
              <c:strCache>
                <c:ptCount val="7"/>
                <c:pt idx="0">
                  <c:v>Droits de l'Homme</c:v>
                </c:pt>
                <c:pt idx="1">
                  <c:v>Loyauté des pratiques</c:v>
                </c:pt>
                <c:pt idx="2">
                  <c:v>Relations et conditions de travail</c:v>
                </c:pt>
                <c:pt idx="3">
                  <c:v>Gouvernance</c:v>
                </c:pt>
                <c:pt idx="4">
                  <c:v>Environnement</c:v>
                </c:pt>
                <c:pt idx="5">
                  <c:v>Relations consommateurs</c:v>
                </c:pt>
                <c:pt idx="6">
                  <c:v>Communauté et developpement local</c:v>
                </c:pt>
              </c:strCache>
            </c:strRef>
          </c:cat>
          <c:val>
            <c:numRef>
              <c:f>TCD!$AC$4:$AC$11</c:f>
              <c:numCache>
                <c:formatCode>0%</c:formatCode>
                <c:ptCount val="7"/>
                <c:pt idx="0">
                  <c:v>0</c:v>
                </c:pt>
                <c:pt idx="1">
                  <c:v>0.25</c:v>
                </c:pt>
                <c:pt idx="2">
                  <c:v>0.71333333333333337</c:v>
                </c:pt>
                <c:pt idx="3">
                  <c:v>0.7583333333333333</c:v>
                </c:pt>
                <c:pt idx="4">
                  <c:v>0.79047619047619044</c:v>
                </c:pt>
                <c:pt idx="5">
                  <c:v>0.875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6E-4079-BB34-E94FB79F477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76312768"/>
        <c:axId val="63852880"/>
      </c:barChart>
      <c:catAx>
        <c:axId val="763127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852880"/>
        <c:crosses val="autoZero"/>
        <c:auto val="1"/>
        <c:lblAlgn val="ctr"/>
        <c:lblOffset val="100"/>
        <c:noMultiLvlLbl val="0"/>
      </c:catAx>
      <c:valAx>
        <c:axId val="63852880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76312768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pivotSource>
    <c:name>[Tableau de pilotage RSE V3.xlsx]TCD!Tableau croisé dynamique7</c:name>
    <c:fmtId val="32"/>
  </c:pivotSource>
  <c:chart>
    <c:autoTitleDeleted val="1"/>
    <c:pivotFmts>
      <c:pivotFmt>
        <c:idx val="0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0" u="none" strike="noStrike" kern="1200" baseline="0">
                  <a:solidFill>
                    <a:schemeClr val="accent5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TCD!$AI$3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TCD!$AH$4:$AH$6</c:f>
              <c:strCache>
                <c:ptCount val="2"/>
                <c:pt idx="0">
                  <c:v>Interne</c:v>
                </c:pt>
                <c:pt idx="1">
                  <c:v>Externe</c:v>
                </c:pt>
              </c:strCache>
            </c:strRef>
          </c:cat>
          <c:val>
            <c:numRef>
              <c:f>TCD!$AI$4:$AI$6</c:f>
              <c:numCache>
                <c:formatCode>General</c:formatCode>
                <c:ptCount val="2"/>
                <c:pt idx="0">
                  <c:v>12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B3-4EDF-B4AE-566031D08D1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97064000"/>
        <c:axId val="1900678447"/>
      </c:barChart>
      <c:catAx>
        <c:axId val="97064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00678447"/>
        <c:crosses val="autoZero"/>
        <c:auto val="1"/>
        <c:lblAlgn val="ctr"/>
        <c:lblOffset val="100"/>
        <c:noMultiLvlLbl val="0"/>
      </c:catAx>
      <c:valAx>
        <c:axId val="1900678447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70640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pivotSource>
    <c:name>[Tableau de pilotage RSE V3.xlsx]TCD!Tableau croisé dynamique3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Statut des actions RSE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doughnutChart>
        <c:varyColors val="1"/>
        <c:ser>
          <c:idx val="0"/>
          <c:order val="0"/>
          <c:tx>
            <c:strRef>
              <c:f>TCD!$Q$3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B1E-4BCA-97C0-A865B8C299A0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B1E-4BCA-97C0-A865B8C299A0}"/>
              </c:ext>
            </c:extLst>
          </c:dPt>
          <c:dPt>
            <c:idx val="2"/>
            <c:bubble3D val="0"/>
            <c:spPr>
              <a:solidFill>
                <a:schemeClr val="accent1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B1E-4BCA-97C0-A865B8C299A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TCD!$P$4:$P$7</c:f>
              <c:strCache>
                <c:ptCount val="3"/>
                <c:pt idx="0">
                  <c:v>En cours</c:v>
                </c:pt>
                <c:pt idx="1">
                  <c:v>A lancer</c:v>
                </c:pt>
                <c:pt idx="2">
                  <c:v>Terminé</c:v>
                </c:pt>
              </c:strCache>
            </c:strRef>
          </c:cat>
          <c:val>
            <c:numRef>
              <c:f>TCD!$Q$4:$Q$7</c:f>
              <c:numCache>
                <c:formatCode>General</c:formatCode>
                <c:ptCount val="3"/>
                <c:pt idx="0">
                  <c:v>10</c:v>
                </c:pt>
                <c:pt idx="1">
                  <c:v>2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815-4116-BD6D-5904C0A5E06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[Tableau de pilotage RSE V3.xlsx]TCD!Tableau croisé dynamique4</c:name>
    <c:fmtId val="4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Nb d'actions RSE par thématique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TCD!$W$3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TCD!$V$4:$V$11</c:f>
              <c:strCache>
                <c:ptCount val="7"/>
                <c:pt idx="0">
                  <c:v>Communauté et developpement local</c:v>
                </c:pt>
                <c:pt idx="1">
                  <c:v>Loyauté des pratiques</c:v>
                </c:pt>
                <c:pt idx="2">
                  <c:v>Droits de l'Homme</c:v>
                </c:pt>
                <c:pt idx="3">
                  <c:v>Gouvernance</c:v>
                </c:pt>
                <c:pt idx="4">
                  <c:v>Relations consommateurs</c:v>
                </c:pt>
                <c:pt idx="5">
                  <c:v>Relations et conditions de travail</c:v>
                </c:pt>
                <c:pt idx="6">
                  <c:v>Environnement</c:v>
                </c:pt>
              </c:strCache>
            </c:strRef>
          </c:cat>
          <c:val>
            <c:numRef>
              <c:f>TCD!$W$4:$W$11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03-4526-8699-8B42EB8AC7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129464911"/>
        <c:axId val="1824148703"/>
      </c:barChart>
      <c:catAx>
        <c:axId val="212946491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24148703"/>
        <c:crosses val="autoZero"/>
        <c:auto val="1"/>
        <c:lblAlgn val="ctr"/>
        <c:lblOffset val="100"/>
        <c:noMultiLvlLbl val="0"/>
      </c:catAx>
      <c:valAx>
        <c:axId val="18241487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29464911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[Tableau de pilotage RSE V3.xlsx]TCD!Tableau croisé dynamique5</c:name>
    <c:fmtId val="14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Avancement des actions RSE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accent5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radarChart>
        <c:radarStyle val="marker"/>
        <c:varyColors val="0"/>
        <c:ser>
          <c:idx val="0"/>
          <c:order val="0"/>
          <c:tx>
            <c:strRef>
              <c:f>TCD!$AC$3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5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TCD!$AB$4:$AB$11</c:f>
              <c:strCache>
                <c:ptCount val="7"/>
                <c:pt idx="0">
                  <c:v>Droits de l'Homme</c:v>
                </c:pt>
                <c:pt idx="1">
                  <c:v>Loyauté des pratiques</c:v>
                </c:pt>
                <c:pt idx="2">
                  <c:v>Relations et conditions de travail</c:v>
                </c:pt>
                <c:pt idx="3">
                  <c:v>Gouvernance</c:v>
                </c:pt>
                <c:pt idx="4">
                  <c:v>Environnement</c:v>
                </c:pt>
                <c:pt idx="5">
                  <c:v>Relations consommateurs</c:v>
                </c:pt>
                <c:pt idx="6">
                  <c:v>Communauté et developpement local</c:v>
                </c:pt>
              </c:strCache>
            </c:strRef>
          </c:cat>
          <c:val>
            <c:numRef>
              <c:f>TCD!$AC$4:$AC$11</c:f>
              <c:numCache>
                <c:formatCode>0%</c:formatCode>
                <c:ptCount val="7"/>
                <c:pt idx="0">
                  <c:v>0</c:v>
                </c:pt>
                <c:pt idx="1">
                  <c:v>0.25</c:v>
                </c:pt>
                <c:pt idx="2">
                  <c:v>0.71333333333333337</c:v>
                </c:pt>
                <c:pt idx="3">
                  <c:v>0.7583333333333333</c:v>
                </c:pt>
                <c:pt idx="4">
                  <c:v>0.79047619047619044</c:v>
                </c:pt>
                <c:pt idx="5">
                  <c:v>0.875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2B-434F-BEC4-F7D299425FB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834789423"/>
        <c:axId val="1823143935"/>
      </c:radarChart>
      <c:catAx>
        <c:axId val="1834789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23143935"/>
        <c:crosses val="autoZero"/>
        <c:auto val="1"/>
        <c:lblAlgn val="ctr"/>
        <c:lblOffset val="100"/>
        <c:noMultiLvlLbl val="0"/>
      </c:catAx>
      <c:valAx>
        <c:axId val="1823143935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18347894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[Tableau de pilotage RSE V3.xlsx]TCD!Tableau croisé dynamique5</c:name>
    <c:fmtId val="20"/>
  </c:pivotSource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TCD!$AC$3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TCD!$AB$4:$AB$11</c:f>
              <c:strCache>
                <c:ptCount val="7"/>
                <c:pt idx="0">
                  <c:v>Droits de l'Homme</c:v>
                </c:pt>
                <c:pt idx="1">
                  <c:v>Loyauté des pratiques</c:v>
                </c:pt>
                <c:pt idx="2">
                  <c:v>Relations et conditions de travail</c:v>
                </c:pt>
                <c:pt idx="3">
                  <c:v>Gouvernance</c:v>
                </c:pt>
                <c:pt idx="4">
                  <c:v>Environnement</c:v>
                </c:pt>
                <c:pt idx="5">
                  <c:v>Relations consommateurs</c:v>
                </c:pt>
                <c:pt idx="6">
                  <c:v>Communauté et developpement local</c:v>
                </c:pt>
              </c:strCache>
            </c:strRef>
          </c:cat>
          <c:val>
            <c:numRef>
              <c:f>TCD!$AC$4:$AC$11</c:f>
              <c:numCache>
                <c:formatCode>0%</c:formatCode>
                <c:ptCount val="7"/>
                <c:pt idx="0">
                  <c:v>0</c:v>
                </c:pt>
                <c:pt idx="1">
                  <c:v>0.25</c:v>
                </c:pt>
                <c:pt idx="2">
                  <c:v>0.71333333333333337</c:v>
                </c:pt>
                <c:pt idx="3">
                  <c:v>0.7583333333333333</c:v>
                </c:pt>
                <c:pt idx="4">
                  <c:v>0.79047619047619044</c:v>
                </c:pt>
                <c:pt idx="5">
                  <c:v>0.875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03-4926-9F28-789A7D93288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76312768"/>
        <c:axId val="63852880"/>
      </c:barChart>
      <c:catAx>
        <c:axId val="763127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3852880"/>
        <c:crosses val="autoZero"/>
        <c:auto val="1"/>
        <c:lblAlgn val="ctr"/>
        <c:lblOffset val="100"/>
        <c:noMultiLvlLbl val="0"/>
      </c:catAx>
      <c:valAx>
        <c:axId val="63852880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76312768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[Tableau de pilotage RSE V3.xlsx]TCD!Tableau croisé dynamique7</c:name>
    <c:fmtId val="3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Parties prenantes concernées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TCD!$AI$3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TCD!$AH$4:$AH$6</c:f>
              <c:strCache>
                <c:ptCount val="2"/>
                <c:pt idx="0">
                  <c:v>Interne</c:v>
                </c:pt>
                <c:pt idx="1">
                  <c:v>Externe</c:v>
                </c:pt>
              </c:strCache>
            </c:strRef>
          </c:cat>
          <c:val>
            <c:numRef>
              <c:f>TCD!$AI$4:$AI$6</c:f>
              <c:numCache>
                <c:formatCode>General</c:formatCode>
                <c:ptCount val="2"/>
                <c:pt idx="0">
                  <c:v>12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B1-4673-8CF1-6ABA883FA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064000"/>
        <c:axId val="1900678447"/>
      </c:barChart>
      <c:catAx>
        <c:axId val="97064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00678447"/>
        <c:crosses val="autoZero"/>
        <c:auto val="1"/>
        <c:lblAlgn val="ctr"/>
        <c:lblOffset val="100"/>
        <c:noMultiLvlLbl val="0"/>
      </c:catAx>
      <c:valAx>
        <c:axId val="1900678447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70640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4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5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svg"/><Relationship Id="rId13" Type="http://schemas.openxmlformats.org/officeDocument/2006/relationships/image" Target="../media/image1.png"/><Relationship Id="rId3" Type="http://schemas.openxmlformats.org/officeDocument/2006/relationships/chart" Target="../charts/chart4.xml"/><Relationship Id="rId7" Type="http://schemas.openxmlformats.org/officeDocument/2006/relationships/image" Target="../media/image4.png"/><Relationship Id="rId12" Type="http://schemas.openxmlformats.org/officeDocument/2006/relationships/image" Target="../media/image9.svg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image" Target="../media/image3.svg"/><Relationship Id="rId11" Type="http://schemas.openxmlformats.org/officeDocument/2006/relationships/image" Target="../media/image8.png"/><Relationship Id="rId5" Type="http://schemas.openxmlformats.org/officeDocument/2006/relationships/image" Target="../media/image2.png"/><Relationship Id="rId10" Type="http://schemas.openxmlformats.org/officeDocument/2006/relationships/image" Target="../media/image7.svg"/><Relationship Id="rId4" Type="http://schemas.openxmlformats.org/officeDocument/2006/relationships/chart" Target="../charts/chart5.xml"/><Relationship Id="rId9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3" Type="http://schemas.openxmlformats.org/officeDocument/2006/relationships/image" Target="../media/image12.png"/><Relationship Id="rId7" Type="http://schemas.openxmlformats.org/officeDocument/2006/relationships/image" Target="../media/image16.svg"/><Relationship Id="rId12" Type="http://schemas.openxmlformats.org/officeDocument/2006/relationships/image" Target="../media/image21.svg"/><Relationship Id="rId2" Type="http://schemas.openxmlformats.org/officeDocument/2006/relationships/image" Target="../media/image11.svg"/><Relationship Id="rId1" Type="http://schemas.openxmlformats.org/officeDocument/2006/relationships/image" Target="../media/image10.png"/><Relationship Id="rId6" Type="http://schemas.openxmlformats.org/officeDocument/2006/relationships/image" Target="../media/image15.png"/><Relationship Id="rId11" Type="http://schemas.openxmlformats.org/officeDocument/2006/relationships/image" Target="../media/image20.png"/><Relationship Id="rId5" Type="http://schemas.openxmlformats.org/officeDocument/2006/relationships/image" Target="../media/image14.svg"/><Relationship Id="rId10" Type="http://schemas.openxmlformats.org/officeDocument/2006/relationships/image" Target="../media/image19.png"/><Relationship Id="rId4" Type="http://schemas.openxmlformats.org/officeDocument/2006/relationships/image" Target="../media/image13.png"/><Relationship Id="rId9" Type="http://schemas.openxmlformats.org/officeDocument/2006/relationships/image" Target="../media/image18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100691</xdr:rowOff>
    </xdr:from>
    <xdr:to>
      <xdr:col>6</xdr:col>
      <xdr:colOff>0</xdr:colOff>
      <xdr:row>33</xdr:row>
      <xdr:rowOff>179130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1873AF3-2D5F-4E91-894F-74D4DAA903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7</xdr:col>
      <xdr:colOff>0</xdr:colOff>
      <xdr:row>1</xdr:row>
      <xdr:rowOff>0</xdr:rowOff>
    </xdr:from>
    <xdr:to>
      <xdr:col>7</xdr:col>
      <xdr:colOff>1831912</xdr:colOff>
      <xdr:row>6</xdr:row>
      <xdr:rowOff>146922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Maturité">
              <a:extLst>
                <a:ext uri="{FF2B5EF4-FFF2-40B4-BE49-F238E27FC236}">
                  <a16:creationId xmlns:a16="http://schemas.microsoft.com/office/drawing/2014/main" id="{0781FB64-7182-4C80-B4B8-588409D29BA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aturité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350250" y="984250"/>
              <a:ext cx="1831912" cy="136400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>
    <xdr:from>
      <xdr:col>7</xdr:col>
      <xdr:colOff>1131795</xdr:colOff>
      <xdr:row>11</xdr:row>
      <xdr:rowOff>156884</xdr:rowOff>
    </xdr:from>
    <xdr:to>
      <xdr:col>7</xdr:col>
      <xdr:colOff>1759324</xdr:colOff>
      <xdr:row>15</xdr:row>
      <xdr:rowOff>22413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1AC70CCF-BE00-4361-8CC0-17043CD26150}"/>
            </a:ext>
          </a:extLst>
        </xdr:cNvPr>
        <xdr:cNvSpPr/>
      </xdr:nvSpPr>
      <xdr:spPr>
        <a:xfrm>
          <a:off x="11317942" y="3507443"/>
          <a:ext cx="627529" cy="627529"/>
        </a:xfrm>
        <a:prstGeom prst="ellipse">
          <a:avLst/>
        </a:prstGeom>
        <a:noFill/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>
    <xdr:from>
      <xdr:col>7</xdr:col>
      <xdr:colOff>914400</xdr:colOff>
      <xdr:row>16</xdr:row>
      <xdr:rowOff>62755</xdr:rowOff>
    </xdr:from>
    <xdr:to>
      <xdr:col>7</xdr:col>
      <xdr:colOff>1770530</xdr:colOff>
      <xdr:row>20</xdr:row>
      <xdr:rowOff>156885</xdr:rowOff>
    </xdr:to>
    <xdr:sp macro="" textlink="">
      <xdr:nvSpPr>
        <xdr:cNvPr id="5" name="Ellipse 4">
          <a:extLst>
            <a:ext uri="{FF2B5EF4-FFF2-40B4-BE49-F238E27FC236}">
              <a16:creationId xmlns:a16="http://schemas.microsoft.com/office/drawing/2014/main" id="{7D065672-D993-4376-95E6-441E2026E51F}"/>
            </a:ext>
          </a:extLst>
        </xdr:cNvPr>
        <xdr:cNvSpPr/>
      </xdr:nvSpPr>
      <xdr:spPr>
        <a:xfrm>
          <a:off x="11100547" y="4365814"/>
          <a:ext cx="856130" cy="856130"/>
        </a:xfrm>
        <a:prstGeom prst="ellipse">
          <a:avLst/>
        </a:prstGeom>
        <a:noFill/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>
    <xdr:from>
      <xdr:col>7</xdr:col>
      <xdr:colOff>674593</xdr:colOff>
      <xdr:row>21</xdr:row>
      <xdr:rowOff>147917</xdr:rowOff>
    </xdr:from>
    <xdr:to>
      <xdr:col>7</xdr:col>
      <xdr:colOff>1770529</xdr:colOff>
      <xdr:row>27</xdr:row>
      <xdr:rowOff>100853</xdr:rowOff>
    </xdr:to>
    <xdr:sp macro="" textlink="">
      <xdr:nvSpPr>
        <xdr:cNvPr id="6" name="Ellipse 5">
          <a:extLst>
            <a:ext uri="{FF2B5EF4-FFF2-40B4-BE49-F238E27FC236}">
              <a16:creationId xmlns:a16="http://schemas.microsoft.com/office/drawing/2014/main" id="{82C819AC-81BF-4D5A-9F2B-C3DA5701EDA3}"/>
            </a:ext>
          </a:extLst>
        </xdr:cNvPr>
        <xdr:cNvSpPr/>
      </xdr:nvSpPr>
      <xdr:spPr>
        <a:xfrm>
          <a:off x="10860740" y="5403476"/>
          <a:ext cx="1095936" cy="1095936"/>
        </a:xfrm>
        <a:prstGeom prst="ellipse">
          <a:avLst/>
        </a:prstGeom>
        <a:noFill/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8</xdr:col>
      <xdr:colOff>285751</xdr:colOff>
      <xdr:row>0</xdr:row>
      <xdr:rowOff>63500</xdr:rowOff>
    </xdr:from>
    <xdr:to>
      <xdr:col>9</xdr:col>
      <xdr:colOff>476250</xdr:colOff>
      <xdr:row>0</xdr:row>
      <xdr:rowOff>902718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F2BF167-2096-43B6-BFA9-5AEC734FB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8084" y="63500"/>
          <a:ext cx="952499" cy="8392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780898</xdr:colOff>
      <xdr:row>2</xdr:row>
      <xdr:rowOff>3487</xdr:rowOff>
    </xdr:from>
    <xdr:to>
      <xdr:col>6</xdr:col>
      <xdr:colOff>612250</xdr:colOff>
      <xdr:row>9</xdr:row>
      <xdr:rowOff>3487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Thématique RSE">
              <a:extLst>
                <a:ext uri="{FF2B5EF4-FFF2-40B4-BE49-F238E27FC236}">
                  <a16:creationId xmlns:a16="http://schemas.microsoft.com/office/drawing/2014/main" id="{978FC464-C3E5-D653-2126-C9F3CF55175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hématique RS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232582" y="524855"/>
              <a:ext cx="3099931" cy="13335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7</xdr:col>
      <xdr:colOff>54668</xdr:colOff>
      <xdr:row>2</xdr:row>
      <xdr:rowOff>3488</xdr:rowOff>
    </xdr:from>
    <xdr:to>
      <xdr:col>9</xdr:col>
      <xdr:colOff>66641</xdr:colOff>
      <xdr:row>9</xdr:row>
      <xdr:rowOff>3488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Statut">
              <a:extLst>
                <a:ext uri="{FF2B5EF4-FFF2-40B4-BE49-F238E27FC236}">
                  <a16:creationId xmlns:a16="http://schemas.microsoft.com/office/drawing/2014/main" id="{5BC113D0-422D-5C32-969C-3B12251423C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ut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426642" y="524856"/>
              <a:ext cx="1285315" cy="13335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10</xdr:col>
      <xdr:colOff>582597</xdr:colOff>
      <xdr:row>2</xdr:row>
      <xdr:rowOff>0</xdr:rowOff>
    </xdr:from>
    <xdr:to>
      <xdr:col>12</xdr:col>
      <xdr:colOff>475288</xdr:colOff>
      <xdr:row>9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Impact">
              <a:extLst>
                <a:ext uri="{FF2B5EF4-FFF2-40B4-BE49-F238E27FC236}">
                  <a16:creationId xmlns:a16="http://schemas.microsoft.com/office/drawing/2014/main" id="{9F0B8FBB-2861-2009-3274-F6DE28D2E4A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Impact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400992" y="521368"/>
              <a:ext cx="1346507" cy="13335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12</xdr:col>
      <xdr:colOff>583425</xdr:colOff>
      <xdr:row>2</xdr:row>
      <xdr:rowOff>0</xdr:rowOff>
    </xdr:from>
    <xdr:to>
      <xdr:col>13</xdr:col>
      <xdr:colOff>688968</xdr:colOff>
      <xdr:row>9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Priorité">
              <a:extLst>
                <a:ext uri="{FF2B5EF4-FFF2-40B4-BE49-F238E27FC236}">
                  <a16:creationId xmlns:a16="http://schemas.microsoft.com/office/drawing/2014/main" id="{42A94D6E-D392-F80E-B506-9AB0C0B747B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orité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855636" y="521368"/>
              <a:ext cx="1298674" cy="13335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9</xdr:col>
      <xdr:colOff>120313</xdr:colOff>
      <xdr:row>2</xdr:row>
      <xdr:rowOff>0</xdr:rowOff>
    </xdr:from>
    <xdr:to>
      <xdr:col>10</xdr:col>
      <xdr:colOff>484253</xdr:colOff>
      <xdr:row>9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Type d'action">
              <a:extLst>
                <a:ext uri="{FF2B5EF4-FFF2-40B4-BE49-F238E27FC236}">
                  <a16:creationId xmlns:a16="http://schemas.microsoft.com/office/drawing/2014/main" id="{727197A2-2D38-C3D5-11E1-5507A723B7B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ype d'act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765629" y="521368"/>
              <a:ext cx="1537019" cy="13335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60158</xdr:colOff>
      <xdr:row>2</xdr:row>
      <xdr:rowOff>80210</xdr:rowOff>
    </xdr:from>
    <xdr:to>
      <xdr:col>1</xdr:col>
      <xdr:colOff>1160286</xdr:colOff>
      <xdr:row>7</xdr:row>
      <xdr:rowOff>97000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F1AAA76-6092-4063-B397-AA46950D7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632" y="601578"/>
          <a:ext cx="1100128" cy="9692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11</xdr:col>
      <xdr:colOff>0</xdr:colOff>
      <xdr:row>22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E4C679A1-F356-4DB8-8682-D46072F2CC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24</xdr:row>
      <xdr:rowOff>0</xdr:rowOff>
    </xdr:from>
    <xdr:to>
      <xdr:col>11</xdr:col>
      <xdr:colOff>0</xdr:colOff>
      <xdr:row>36</xdr:row>
      <xdr:rowOff>0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F893C130-F495-434D-B70E-256D3D5BB9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24</xdr:row>
      <xdr:rowOff>0</xdr:rowOff>
    </xdr:from>
    <xdr:to>
      <xdr:col>19</xdr:col>
      <xdr:colOff>0</xdr:colOff>
      <xdr:row>36</xdr:row>
      <xdr:rowOff>0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0298C778-FA1B-407B-B9C9-D4E8D98BA8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518582</xdr:colOff>
      <xdr:row>10</xdr:row>
      <xdr:rowOff>0</xdr:rowOff>
    </xdr:from>
    <xdr:to>
      <xdr:col>18</xdr:col>
      <xdr:colOff>518582</xdr:colOff>
      <xdr:row>22</xdr:row>
      <xdr:rowOff>0</xdr:rowOff>
    </xdr:to>
    <xdr:graphicFrame macro="">
      <xdr:nvGraphicFramePr>
        <xdr:cNvPr id="10" name="Graphique 9">
          <a:extLst>
            <a:ext uri="{FF2B5EF4-FFF2-40B4-BE49-F238E27FC236}">
              <a16:creationId xmlns:a16="http://schemas.microsoft.com/office/drawing/2014/main" id="{CCCA4215-9C80-48FF-BC03-568AC139D5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753533</xdr:colOff>
      <xdr:row>1</xdr:row>
      <xdr:rowOff>352425</xdr:rowOff>
    </xdr:from>
    <xdr:to>
      <xdr:col>2</xdr:col>
      <xdr:colOff>1058</xdr:colOff>
      <xdr:row>10</xdr:row>
      <xdr:rowOff>0</xdr:rowOff>
    </xdr:to>
    <mc:AlternateContent xmlns:mc="http://schemas.openxmlformats.org/markup-compatibility/2006">
      <mc:Choice xmlns:tsle="http://schemas.microsoft.com/office/drawing/2012/timeslicer" Requires="tsle">
        <xdr:graphicFrame macro="">
          <xdr:nvGraphicFramePr>
            <xdr:cNvPr id="11" name="Deadline 1">
              <a:extLst>
                <a:ext uri="{FF2B5EF4-FFF2-40B4-BE49-F238E27FC236}">
                  <a16:creationId xmlns:a16="http://schemas.microsoft.com/office/drawing/2014/main" id="{7E4CA97D-0AEE-445C-9059-D0D6979B406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xmlns:tsle="http://schemas.microsoft.com/office/drawing/2012/timeslicer" name="Deadline 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2033" y="542925"/>
              <a:ext cx="1819275" cy="1371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Chronologie : fonctionne dans Excel 2013 ou version ultérieure. Ne pas déplacer ou redimensionner.</a:t>
              </a:r>
            </a:p>
          </xdr:txBody>
        </xdr:sp>
      </mc:Fallback>
    </mc:AlternateContent>
    <xdr:clientData fLocksWithSheet="0"/>
  </xdr:twoCellAnchor>
  <xdr:twoCellAnchor editAs="oneCell">
    <xdr:from>
      <xdr:col>1</xdr:col>
      <xdr:colOff>1058</xdr:colOff>
      <xdr:row>9</xdr:row>
      <xdr:rowOff>190500</xdr:rowOff>
    </xdr:from>
    <xdr:to>
      <xdr:col>2</xdr:col>
      <xdr:colOff>9525</xdr:colOff>
      <xdr:row>20</xdr:row>
      <xdr:rowOff>180975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12" name="Thématique RSE 2">
              <a:extLst>
                <a:ext uri="{FF2B5EF4-FFF2-40B4-BE49-F238E27FC236}">
                  <a16:creationId xmlns:a16="http://schemas.microsoft.com/office/drawing/2014/main" id="{7E46570F-2FBB-40F6-8ECB-34F7128637A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hématique RSE 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2033" y="1905000"/>
              <a:ext cx="1827742" cy="20955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  <xdr:twoCellAnchor editAs="oneCell">
    <xdr:from>
      <xdr:col>0</xdr:col>
      <xdr:colOff>753533</xdr:colOff>
      <xdr:row>20</xdr:row>
      <xdr:rowOff>171450</xdr:rowOff>
    </xdr:from>
    <xdr:to>
      <xdr:col>2</xdr:col>
      <xdr:colOff>9525</xdr:colOff>
      <xdr:row>27</xdr:row>
      <xdr:rowOff>161925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13" name="Impact 2">
              <a:extLst>
                <a:ext uri="{FF2B5EF4-FFF2-40B4-BE49-F238E27FC236}">
                  <a16:creationId xmlns:a16="http://schemas.microsoft.com/office/drawing/2014/main" id="{A69D38AB-189C-4ADF-AB1E-8EF5BCBD5AA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Impact 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2033" y="3990975"/>
              <a:ext cx="1827742" cy="13335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  <xdr:twoCellAnchor editAs="oneCell">
    <xdr:from>
      <xdr:col>0</xdr:col>
      <xdr:colOff>753533</xdr:colOff>
      <xdr:row>27</xdr:row>
      <xdr:rowOff>152400</xdr:rowOff>
    </xdr:from>
    <xdr:to>
      <xdr:col>2</xdr:col>
      <xdr:colOff>9525</xdr:colOff>
      <xdr:row>34</xdr:row>
      <xdr:rowOff>152400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14" name="Priorité 2">
              <a:extLst>
                <a:ext uri="{FF2B5EF4-FFF2-40B4-BE49-F238E27FC236}">
                  <a16:creationId xmlns:a16="http://schemas.microsoft.com/office/drawing/2014/main" id="{69087759-BD00-4FF7-A4A9-B4D6DF9E34C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orité 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2033" y="5314950"/>
              <a:ext cx="1827742" cy="13335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  <xdr:twoCellAnchor editAs="oneCell">
    <xdr:from>
      <xdr:col>8</xdr:col>
      <xdr:colOff>142875</xdr:colOff>
      <xdr:row>5</xdr:row>
      <xdr:rowOff>28575</xdr:rowOff>
    </xdr:from>
    <xdr:to>
      <xdr:col>9</xdr:col>
      <xdr:colOff>60525</xdr:colOff>
      <xdr:row>6</xdr:row>
      <xdr:rowOff>270075</xdr:rowOff>
    </xdr:to>
    <xdr:pic>
      <xdr:nvPicPr>
        <xdr:cNvPr id="6" name="Graphique 5" descr="Calendrier journalier contour">
          <a:extLst>
            <a:ext uri="{FF2B5EF4-FFF2-40B4-BE49-F238E27FC236}">
              <a16:creationId xmlns:a16="http://schemas.microsoft.com/office/drawing/2014/main" id="{B8E1FBF4-E018-269B-5B29-BA47827A3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2562225" y="10191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16</xdr:col>
      <xdr:colOff>188100</xdr:colOff>
      <xdr:row>5</xdr:row>
      <xdr:rowOff>45225</xdr:rowOff>
    </xdr:from>
    <xdr:to>
      <xdr:col>17</xdr:col>
      <xdr:colOff>105750</xdr:colOff>
      <xdr:row>7</xdr:row>
      <xdr:rowOff>975</xdr:rowOff>
    </xdr:to>
    <xdr:pic>
      <xdr:nvPicPr>
        <xdr:cNvPr id="9" name="Graphique 8" descr="Drapeau de course avec un remplissage uni">
          <a:extLst>
            <a:ext uri="{FF2B5EF4-FFF2-40B4-BE49-F238E27FC236}">
              <a16:creationId xmlns:a16="http://schemas.microsoft.com/office/drawing/2014/main" id="{17DF047E-D0B0-BB1E-0849-D1E3C6E02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6722250" y="103582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116625</xdr:colOff>
      <xdr:row>5</xdr:row>
      <xdr:rowOff>59475</xdr:rowOff>
    </xdr:from>
    <xdr:to>
      <xdr:col>13</xdr:col>
      <xdr:colOff>34275</xdr:colOff>
      <xdr:row>7</xdr:row>
      <xdr:rowOff>15225</xdr:rowOff>
    </xdr:to>
    <xdr:pic>
      <xdr:nvPicPr>
        <xdr:cNvPr id="18" name="Graphique 17" descr="Priorités contour">
          <a:extLst>
            <a:ext uri="{FF2B5EF4-FFF2-40B4-BE49-F238E27FC236}">
              <a16:creationId xmlns:a16="http://schemas.microsoft.com/office/drawing/2014/main" id="{A5214860-8532-9487-40E4-3AE0602DC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4593375" y="105007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4</xdr:col>
      <xdr:colOff>95175</xdr:colOff>
      <xdr:row>5</xdr:row>
      <xdr:rowOff>38025</xdr:rowOff>
    </xdr:from>
    <xdr:to>
      <xdr:col>5</xdr:col>
      <xdr:colOff>12825</xdr:colOff>
      <xdr:row>6</xdr:row>
      <xdr:rowOff>279525</xdr:rowOff>
    </xdr:to>
    <xdr:pic>
      <xdr:nvPicPr>
        <xdr:cNvPr id="20" name="Graphique 19" descr="Boulier contour">
          <a:extLst>
            <a:ext uri="{FF2B5EF4-FFF2-40B4-BE49-F238E27FC236}">
              <a16:creationId xmlns:a16="http://schemas.microsoft.com/office/drawing/2014/main" id="{16A6B286-F1C1-6CFC-B8E6-1AA605CBE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457125" y="102862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21</xdr:col>
      <xdr:colOff>171450</xdr:colOff>
      <xdr:row>1</xdr:row>
      <xdr:rowOff>83026</xdr:rowOff>
    </xdr:from>
    <xdr:to>
      <xdr:col>23</xdr:col>
      <xdr:colOff>328603</xdr:colOff>
      <xdr:row>6</xdr:row>
      <xdr:rowOff>61716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305231AF-7024-6E51-5F39-5C583751D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10850" y="273526"/>
          <a:ext cx="1100128" cy="9692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10</xdr:row>
      <xdr:rowOff>114300</xdr:rowOff>
    </xdr:from>
    <xdr:to>
      <xdr:col>17</xdr:col>
      <xdr:colOff>0</xdr:colOff>
      <xdr:row>25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618BA33B-0FF3-98FF-7B4E-A0E8852046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0</xdr:colOff>
      <xdr:row>13</xdr:row>
      <xdr:rowOff>180975</xdr:rowOff>
    </xdr:from>
    <xdr:to>
      <xdr:col>23</xdr:col>
      <xdr:colOff>0</xdr:colOff>
      <xdr:row>23</xdr:row>
      <xdr:rowOff>180975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E234F0E0-540F-989D-8947-7A3687C993A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180974</xdr:colOff>
      <xdr:row>13</xdr:row>
      <xdr:rowOff>61912</xdr:rowOff>
    </xdr:from>
    <xdr:to>
      <xdr:col>28</xdr:col>
      <xdr:colOff>2124074</xdr:colOff>
      <xdr:row>27</xdr:row>
      <xdr:rowOff>138112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A54A0EA6-BE77-A97A-C80B-8657607F4E0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27</xdr:col>
      <xdr:colOff>0</xdr:colOff>
      <xdr:row>29</xdr:row>
      <xdr:rowOff>0</xdr:rowOff>
    </xdr:from>
    <xdr:to>
      <xdr:col>29</xdr:col>
      <xdr:colOff>104775</xdr:colOff>
      <xdr:row>43</xdr:row>
      <xdr:rowOff>76200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0946F397-7896-B826-D5D2-D444C6A4F4B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33</xdr:col>
      <xdr:colOff>1</xdr:colOff>
      <xdr:row>10</xdr:row>
      <xdr:rowOff>0</xdr:rowOff>
    </xdr:from>
    <xdr:to>
      <xdr:col>34</xdr:col>
      <xdr:colOff>2181226</xdr:colOff>
      <xdr:row>24</xdr:row>
      <xdr:rowOff>76200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CE4C7337-BA70-F665-2A1F-643E735EFE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9</xdr:row>
      <xdr:rowOff>38100</xdr:rowOff>
    </xdr:to>
    <mc:AlternateContent xmlns:mc="http://schemas.openxmlformats.org/markup-compatibility/2006" xmlns:tsle="http://schemas.microsoft.com/office/drawing/2012/timeslicer">
      <mc:Choice Requires="tsle">
        <xdr:graphicFrame macro="">
          <xdr:nvGraphicFramePr>
            <xdr:cNvPr id="12" name="Deadline">
              <a:extLst>
                <a:ext uri="{FF2B5EF4-FFF2-40B4-BE49-F238E27FC236}">
                  <a16:creationId xmlns:a16="http://schemas.microsoft.com/office/drawing/2014/main" id="{B5DAE6D3-04D9-BA51-008F-2F66D2AA5A5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name="Deadlin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0975" y="381000"/>
              <a:ext cx="2428875" cy="1371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Chronologie : fonctionne dans Excel 2013 ou version ultérieure. Ne pas déplacer ou redimensionner.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0</xdr:colOff>
      <xdr:row>10</xdr:row>
      <xdr:rowOff>1</xdr:rowOff>
    </xdr:from>
    <xdr:to>
      <xdr:col>1</xdr:col>
      <xdr:colOff>1828800</xdr:colOff>
      <xdr:row>20</xdr:row>
      <xdr:rowOff>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3" name="Thématique RSE 1">
              <a:extLst>
                <a:ext uri="{FF2B5EF4-FFF2-40B4-BE49-F238E27FC236}">
                  <a16:creationId xmlns:a16="http://schemas.microsoft.com/office/drawing/2014/main" id="{0A4EF172-F0A5-F817-9D7C-5D9F6EF7411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hématique RS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0975" y="1905001"/>
              <a:ext cx="1828800" cy="1905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1828800</xdr:colOff>
      <xdr:row>28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4" name="Impact 1">
              <a:extLst>
                <a:ext uri="{FF2B5EF4-FFF2-40B4-BE49-F238E27FC236}">
                  <a16:creationId xmlns:a16="http://schemas.microsoft.com/office/drawing/2014/main" id="{639D0612-F5DD-62BE-95B1-DFF603D83EB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Impact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0975" y="4000500"/>
              <a:ext cx="1828800" cy="13335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1828800</xdr:colOff>
      <xdr:row>36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5" name="Priorité 1">
              <a:extLst>
                <a:ext uri="{FF2B5EF4-FFF2-40B4-BE49-F238E27FC236}">
                  <a16:creationId xmlns:a16="http://schemas.microsoft.com/office/drawing/2014/main" id="{0A86066C-4310-DFA1-EDF9-8A0A07AD509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orité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0975" y="5524500"/>
              <a:ext cx="1828800" cy="13335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88650</xdr:colOff>
      <xdr:row>15</xdr:row>
      <xdr:rowOff>88650</xdr:rowOff>
    </xdr:from>
    <xdr:ext cx="540000" cy="540000"/>
    <xdr:pic>
      <xdr:nvPicPr>
        <xdr:cNvPr id="2" name="Graphique 1" descr="Liste de contrôle contour">
          <a:extLst>
            <a:ext uri="{FF2B5EF4-FFF2-40B4-BE49-F238E27FC236}">
              <a16:creationId xmlns:a16="http://schemas.microsoft.com/office/drawing/2014/main" id="{EB88B39B-8898-430D-A68C-968670F8B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3950" y="2946150"/>
          <a:ext cx="540000" cy="540000"/>
        </a:xfrm>
        <a:prstGeom prst="rect">
          <a:avLst/>
        </a:prstGeom>
      </xdr:spPr>
    </xdr:pic>
    <xdr:clientData/>
  </xdr:oneCellAnchor>
  <xdr:oneCellAnchor>
    <xdr:from>
      <xdr:col>13</xdr:col>
      <xdr:colOff>438150</xdr:colOff>
      <xdr:row>2</xdr:row>
      <xdr:rowOff>123825</xdr:rowOff>
    </xdr:from>
    <xdr:ext cx="1064632" cy="938016"/>
    <xdr:pic>
      <xdr:nvPicPr>
        <xdr:cNvPr id="3" name="Image 2">
          <a:extLst>
            <a:ext uri="{FF2B5EF4-FFF2-40B4-BE49-F238E27FC236}">
              <a16:creationId xmlns:a16="http://schemas.microsoft.com/office/drawing/2014/main" id="{18A74243-203B-4C70-9E12-D680898D1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1550" y="504825"/>
          <a:ext cx="1064632" cy="938016"/>
        </a:xfrm>
        <a:prstGeom prst="rect">
          <a:avLst/>
        </a:prstGeom>
      </xdr:spPr>
    </xdr:pic>
    <xdr:clientData/>
  </xdr:oneCellAnchor>
  <xdr:oneCellAnchor>
    <xdr:from>
      <xdr:col>2</xdr:col>
      <xdr:colOff>41025</xdr:colOff>
      <xdr:row>2</xdr:row>
      <xdr:rowOff>88650</xdr:rowOff>
    </xdr:from>
    <xdr:ext cx="540000" cy="540000"/>
    <xdr:pic>
      <xdr:nvPicPr>
        <xdr:cNvPr id="4" name="Graphique 3" descr="Gomme contour">
          <a:extLst>
            <a:ext uri="{FF2B5EF4-FFF2-40B4-BE49-F238E27FC236}">
              <a16:creationId xmlns:a16="http://schemas.microsoft.com/office/drawing/2014/main" id="{1CB21276-84D7-4FA5-9037-413667364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1565025" y="469650"/>
          <a:ext cx="540000" cy="540000"/>
        </a:xfrm>
        <a:prstGeom prst="rect">
          <a:avLst/>
        </a:prstGeom>
      </xdr:spPr>
    </xdr:pic>
    <xdr:clientData/>
  </xdr:oneCellAnchor>
  <xdr:oneCellAnchor>
    <xdr:from>
      <xdr:col>2</xdr:col>
      <xdr:colOff>111900</xdr:colOff>
      <xdr:row>26</xdr:row>
      <xdr:rowOff>130950</xdr:rowOff>
    </xdr:from>
    <xdr:ext cx="540000" cy="540000"/>
    <xdr:pic>
      <xdr:nvPicPr>
        <xdr:cNvPr id="5" name="Graphique 4" descr="Neuf contour">
          <a:extLst>
            <a:ext uri="{FF2B5EF4-FFF2-40B4-BE49-F238E27FC236}">
              <a16:creationId xmlns:a16="http://schemas.microsoft.com/office/drawing/2014/main" id="{0510F8D0-D69E-4670-B667-D0F13C3BD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635900" y="5655450"/>
          <a:ext cx="540000" cy="540000"/>
        </a:xfrm>
        <a:prstGeom prst="rect">
          <a:avLst/>
        </a:prstGeom>
      </xdr:spPr>
    </xdr:pic>
    <xdr:clientData/>
  </xdr:oneCellAnchor>
  <xdr:oneCellAnchor>
    <xdr:from>
      <xdr:col>2</xdr:col>
      <xdr:colOff>119025</xdr:colOff>
      <xdr:row>8</xdr:row>
      <xdr:rowOff>99975</xdr:rowOff>
    </xdr:from>
    <xdr:ext cx="540000" cy="540000"/>
    <xdr:pic>
      <xdr:nvPicPr>
        <xdr:cNvPr id="6" name="Graphique 5" descr="Télécharger contour">
          <a:extLst>
            <a:ext uri="{FF2B5EF4-FFF2-40B4-BE49-F238E27FC236}">
              <a16:creationId xmlns:a16="http://schemas.microsoft.com/office/drawing/2014/main" id="{062EB334-20DE-4AF6-96D0-0EFADF4E0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1643025" y="1433475"/>
          <a:ext cx="540000" cy="540000"/>
        </a:xfrm>
        <a:prstGeom prst="rect">
          <a:avLst/>
        </a:prstGeom>
      </xdr:spPr>
    </xdr:pic>
    <xdr:clientData/>
  </xdr:oneCellAnchor>
  <xdr:oneCellAnchor>
    <xdr:from>
      <xdr:col>2</xdr:col>
      <xdr:colOff>161925</xdr:colOff>
      <xdr:row>22</xdr:row>
      <xdr:rowOff>95250</xdr:rowOff>
    </xdr:from>
    <xdr:ext cx="438150" cy="523876"/>
    <xdr:pic>
      <xdr:nvPicPr>
        <xdr:cNvPr id="7" name="Image 6">
          <a:extLst>
            <a:ext uri="{FF2B5EF4-FFF2-40B4-BE49-F238E27FC236}">
              <a16:creationId xmlns:a16="http://schemas.microsoft.com/office/drawing/2014/main" id="{C66D2121-4521-4827-83AD-4C699EED1C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28856" r="18049" b="47376"/>
        <a:stretch/>
      </xdr:blipFill>
      <xdr:spPr>
        <a:xfrm>
          <a:off x="1685925" y="4476750"/>
          <a:ext cx="438150" cy="523876"/>
        </a:xfrm>
        <a:prstGeom prst="rect">
          <a:avLst/>
        </a:prstGeom>
      </xdr:spPr>
    </xdr:pic>
    <xdr:clientData/>
  </xdr:oneCellAnchor>
  <xdr:oneCellAnchor>
    <xdr:from>
      <xdr:col>2</xdr:col>
      <xdr:colOff>91440</xdr:colOff>
      <xdr:row>30</xdr:row>
      <xdr:rowOff>125730</xdr:rowOff>
    </xdr:from>
    <xdr:ext cx="495300" cy="495300"/>
    <xdr:pic>
      <xdr:nvPicPr>
        <xdr:cNvPr id="8" name="Graphique 7" descr="Toque d'étudiant contour">
          <a:extLst>
            <a:ext uri="{FF2B5EF4-FFF2-40B4-BE49-F238E27FC236}">
              <a16:creationId xmlns:a16="http://schemas.microsoft.com/office/drawing/2014/main" id="{9E4D4850-78AD-4E64-B919-A1ED0587D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1615440" y="6412230"/>
          <a:ext cx="495300" cy="495300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aurent Leroux" refreshedDate="46265.736988194447" createdVersion="8" refreshedVersion="8" minRefreshableVersion="3" recordCount="13" xr:uid="{7EBB03A4-99E4-4E79-ADAC-E08DE8C01B61}">
  <cacheSource type="worksheet">
    <worksheetSource name="T_données_action_operationnelle"/>
  </cacheSource>
  <cacheFields count="17">
    <cacheField name="Actions stratégiques majeures" numFmtId="0">
      <sharedItems/>
    </cacheField>
    <cacheField name="Actions opérationnelles" numFmtId="0">
      <sharedItems/>
    </cacheField>
    <cacheField name="Type d'action" numFmtId="0">
      <sharedItems count="2">
        <s v="Permanente"/>
        <s v="Ponctuelle"/>
      </sharedItems>
    </cacheField>
    <cacheField name="Nom simplifié" numFmtId="0">
      <sharedItems/>
    </cacheField>
    <cacheField name="Thématique RSE" numFmtId="0">
      <sharedItems count="7">
        <s v="Communauté et developpement local"/>
        <s v="Droits de l'Homme"/>
        <s v="Environnement"/>
        <s v="Gouvernance"/>
        <s v="Loyauté des pratiques"/>
        <s v="Relations consommateurs"/>
        <s v="Relations et conditions de travail"/>
      </sharedItems>
    </cacheField>
    <cacheField name="Statut" numFmtId="0">
      <sharedItems containsBlank="1" count="5">
        <s v="Terminé"/>
        <s v="A lancer"/>
        <s v="En cours"/>
        <s v="A faire" u="1"/>
        <m u="1"/>
      </sharedItems>
    </cacheField>
    <cacheField name="Impact" numFmtId="0">
      <sharedItems containsBlank="1" count="4">
        <s v="Notable"/>
        <s v="Important"/>
        <s v="Faible"/>
        <m u="1"/>
      </sharedItems>
    </cacheField>
    <cacheField name="Priorité" numFmtId="0">
      <sharedItems containsBlank="1" count="4">
        <s v="Normale"/>
        <s v="Elevée"/>
        <s v="Faible"/>
        <m u="1"/>
      </sharedItems>
    </cacheField>
    <cacheField name="Deadline" numFmtId="14">
      <sharedItems containsSemiMixedTypes="0" containsNonDate="0" containsDate="1" containsString="0" minDate="2025-12-31T00:00:00" maxDate="2028-01-01T00:00:00" count="7">
        <d v="2027-12-31T00:00:00"/>
        <d v="2026-07-31T00:00:00"/>
        <d v="2027-07-31T00:00:00"/>
        <d v="2026-12-31T00:00:00"/>
        <d v="2027-06-30T00:00:00"/>
        <d v="2025-12-31T00:00:00"/>
        <d v="2026-12-01T00:00:00"/>
      </sharedItems>
    </cacheField>
    <cacheField name="Partie prenante" numFmtId="0">
      <sharedItems count="5">
        <s v="Interne"/>
        <s v="Externe"/>
        <s v="Salarié" u="1"/>
        <s v="Fournisseur" u="1"/>
        <s v="Client" u="1"/>
      </sharedItems>
    </cacheField>
    <cacheField name="Objectif cible" numFmtId="0">
      <sharedItems containsSemiMixedTypes="0" containsString="0" containsNumber="1" minValue="0.03" maxValue="15000"/>
    </cacheField>
    <cacheField name="Unité" numFmtId="0">
      <sharedItems/>
    </cacheField>
    <cacheField name="Responsable de la donnée" numFmtId="0">
      <sharedItems/>
    </cacheField>
    <cacheField name="Où collecter la donnée" numFmtId="0">
      <sharedItems/>
    </cacheField>
    <cacheField name="Résultat actuel" numFmtId="0">
      <sharedItems containsSemiMixedTypes="0" containsString="0" containsNumber="1" minValue="0" maxValue="14000"/>
    </cacheField>
    <cacheField name="Atteinte de l'objectif" numFmtId="9">
      <sharedItems containsSemiMixedTypes="0" containsString="0" containsNumber="1" minValue="0" maxValue="1.6666666666666667"/>
    </cacheField>
    <cacheField name="Commentaire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 pivotCacheId="85481624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s v="Investissements locaux"/>
    <s v="Maintenir 3% d'investissements locaux des bénéfices dans les infrastructures existantes"/>
    <x v="0"/>
    <s v="Investissements locaux"/>
    <x v="0"/>
    <x v="0"/>
    <x v="0"/>
    <x v="0"/>
    <x v="0"/>
    <x v="0"/>
    <n v="0.03"/>
    <s v="d'investissement"/>
    <s v="Responsable comptable"/>
    <s v="Reporting comptable"/>
    <n v="0.03"/>
    <n v="1"/>
    <m/>
  </r>
  <r>
    <s v="Stopper les discriminations"/>
    <s v="Eviter les discriminations dans le recrutement en établissant un process de tri des CV inclusif et des grilles d'entretiens neutres"/>
    <x v="0"/>
    <s v="Stopper les discriminations"/>
    <x v="1"/>
    <x v="1"/>
    <x v="0"/>
    <x v="0"/>
    <x v="1"/>
    <x v="0"/>
    <n v="10"/>
    <s v="collab. service recrutement"/>
    <s v="Responsable recrutement"/>
    <s v="Dossier process recrutement sur serveur"/>
    <n v="0"/>
    <n v="0"/>
    <m/>
  </r>
  <r>
    <s v="Protéger l'environnement"/>
    <s v="Réduire la consommation en gaz à 15 000 kWh/an"/>
    <x v="1"/>
    <s v="Réduire consommation gaz"/>
    <x v="2"/>
    <x v="2"/>
    <x v="1"/>
    <x v="1"/>
    <x v="0"/>
    <x v="0"/>
    <n v="15000"/>
    <s v="kWh/an"/>
    <s v="Responsable achat"/>
    <s v="Site GDF"/>
    <n v="14000"/>
    <n v="1.0714285714285714"/>
    <m/>
  </r>
  <r>
    <s v="Suivre plan d'action RSE"/>
    <s v="Sensibilisation des salariés à la RSE - formation"/>
    <x v="1"/>
    <s v="Fomer à la RSE les collab'"/>
    <x v="2"/>
    <x v="2"/>
    <x v="0"/>
    <x v="2"/>
    <x v="2"/>
    <x v="0"/>
    <n v="1"/>
    <s v="des salariés formés"/>
    <s v="Responsable formation"/>
    <s v="Fichier de suivi du plan de formation"/>
    <n v="0.75"/>
    <n v="0.75"/>
    <m/>
  </r>
  <r>
    <s v="Protéger l'environnement"/>
    <s v="Attendre 100% d'embalages écoconçus"/>
    <x v="0"/>
    <s v="Embalages écoconçus"/>
    <x v="2"/>
    <x v="2"/>
    <x v="1"/>
    <x v="1"/>
    <x v="0"/>
    <x v="0"/>
    <n v="1"/>
    <s v="d'embalages écoconçus"/>
    <s v="Gestionnaire projet embalages"/>
    <s v="Usine d'embalage"/>
    <n v="0.55000000000000004"/>
    <n v="0.55000000000000004"/>
    <m/>
  </r>
  <r>
    <s v="Suivre plan d'action RSE"/>
    <s v="6 réunions de pilotage RSE sont prévues dans l'année avec les instances décisionnelles de l'entreprise"/>
    <x v="0"/>
    <s v="Réunions de pilotage RSE"/>
    <x v="3"/>
    <x v="2"/>
    <x v="1"/>
    <x v="1"/>
    <x v="3"/>
    <x v="0"/>
    <n v="6"/>
    <s v="réunions"/>
    <s v="Responsable formation"/>
    <s v="Fichier de suivi du plan de formation"/>
    <n v="4"/>
    <n v="0.66666666666666663"/>
    <m/>
  </r>
  <r>
    <s v="Suivre plan d'action RSE"/>
    <s v="Présenter les résultats du bilan annuel RSE et les pistes d'améliorations"/>
    <x v="0"/>
    <s v="Bilan RSE annuel"/>
    <x v="3"/>
    <x v="2"/>
    <x v="1"/>
    <x v="0"/>
    <x v="4"/>
    <x v="0"/>
    <n v="1"/>
    <s v="% du bilan RSE annuel écrit"/>
    <s v="Responsable RSE"/>
    <s v="Ordre du jour réunion COMEX"/>
    <n v="0.85"/>
    <n v="0.85"/>
    <m/>
  </r>
  <r>
    <s v="Respecter les intérêts des clients"/>
    <s v="Sensibiliser les nouveaux commerciaux aux principes de la concurrence loyale"/>
    <x v="1"/>
    <s v="Concurrence loyale"/>
    <x v="4"/>
    <x v="2"/>
    <x v="1"/>
    <x v="0"/>
    <x v="5"/>
    <x v="0"/>
    <n v="4"/>
    <s v="nouveaux commerciaux"/>
    <s v="Responsable recrutement"/>
    <s v="Process de recrutement"/>
    <n v="1"/>
    <n v="0.25"/>
    <m/>
  </r>
  <r>
    <s v="Respecter les intérêts des clients"/>
    <s v="Avoir moins de 50 réclamations clients par an"/>
    <x v="0"/>
    <s v="Baisse réclamation clients"/>
    <x v="5"/>
    <x v="2"/>
    <x v="0"/>
    <x v="1"/>
    <x v="3"/>
    <x v="1"/>
    <n v="50"/>
    <s v="réclamation"/>
    <s v="Responsable SAV"/>
    <s v="ERP Suivi des réclamations"/>
    <n v="30"/>
    <n v="1.6666666666666667"/>
    <m/>
  </r>
  <r>
    <s v="Suivre plan d'action RSE"/>
    <s v="Publier au moins 1 fois par mois des indicateurs RSE sur LinkedIn"/>
    <x v="0"/>
    <s v="Communication indicateurs RSE"/>
    <x v="5"/>
    <x v="2"/>
    <x v="2"/>
    <x v="2"/>
    <x v="3"/>
    <x v="0"/>
    <n v="12"/>
    <s v="publication/an"/>
    <s v="Responsable communication"/>
    <s v="Plan de communication"/>
    <n v="1"/>
    <n v="8.3333333333333329E-2"/>
    <m/>
  </r>
  <r>
    <s v="Stopper les discriminations"/>
    <s v="Atteindre 5% de salariés en situation de handicap"/>
    <x v="0"/>
    <s v="Mixité handicap"/>
    <x v="6"/>
    <x v="1"/>
    <x v="1"/>
    <x v="0"/>
    <x v="6"/>
    <x v="0"/>
    <n v="10"/>
    <s v="personnes"/>
    <s v="Responsable données sociales"/>
    <s v="SIRH"/>
    <n v="10"/>
    <n v="1"/>
    <m/>
  </r>
  <r>
    <s v="Favoriser le bien être et la QVT"/>
    <s v="Atteindre un taux de fréquence d'accident du travail &lt; 5%"/>
    <x v="0"/>
    <s v="Accident du travail &lt; 5%"/>
    <x v="6"/>
    <x v="2"/>
    <x v="1"/>
    <x v="1"/>
    <x v="3"/>
    <x v="0"/>
    <n v="0.05"/>
    <s v="Taux de fréquence accident de travail"/>
    <s v="Responsable données sociales"/>
    <s v="Fichier suivi accident travail sur serveur"/>
    <n v="0.1"/>
    <n v="0.5"/>
    <m/>
  </r>
  <r>
    <s v="Favoriser le bien être et la QVT"/>
    <s v="Former tous les salariés sur 1 formation non-obligatoire au moins 1 fois tous les 3 ans"/>
    <x v="0"/>
    <s v="Former tous les collaborateurs"/>
    <x v="6"/>
    <x v="2"/>
    <x v="1"/>
    <x v="0"/>
    <x v="3"/>
    <x v="0"/>
    <n v="1"/>
    <s v="Collab."/>
    <s v="Responsable formation"/>
    <s v="Fichier de suivi du plan de formation"/>
    <n v="0.64"/>
    <n v="0.64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C3D7AF5-A08C-4DD9-AFA7-91129A060AD4}" name="Tableau croisé dynamique7" cacheId="10" applyNumberFormats="0" applyBorderFormats="0" applyFontFormats="0" applyPatternFormats="0" applyAlignmentFormats="0" applyWidthHeightFormats="1" dataCaption="Valeurs" updatedVersion="8" minRefreshableVersion="5" useAutoFormatting="1" itemPrintTitles="1" createdVersion="8" indent="0" outline="1" outlineData="1" multipleFieldFilters="0" chartFormat="35">
  <location ref="AH3:AI6" firstHeaderRow="1" firstDataRow="1" firstDataCol="1"/>
  <pivotFields count="17">
    <pivotField showAll="0"/>
    <pivotField dataField="1" showAll="0"/>
    <pivotField showAll="0"/>
    <pivotField showAll="0"/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showAll="0">
      <items count="5">
        <item x="2"/>
        <item x="1"/>
        <item x="0"/>
        <item m="1" x="3"/>
        <item t="default"/>
      </items>
    </pivotField>
    <pivotField showAll="0">
      <items count="5">
        <item x="1"/>
        <item x="2"/>
        <item x="0"/>
        <item m="1" x="3"/>
        <item t="default"/>
      </items>
    </pivotField>
    <pivotField numFmtId="14" showAll="0">
      <items count="8">
        <item x="5"/>
        <item x="1"/>
        <item x="6"/>
        <item x="3"/>
        <item x="4"/>
        <item x="2"/>
        <item x="0"/>
        <item t="default"/>
      </items>
    </pivotField>
    <pivotField axis="axisRow" showAll="0">
      <items count="6">
        <item m="1" x="4"/>
        <item m="1" x="3"/>
        <item m="1" x="2"/>
        <item x="0"/>
        <item x="1"/>
        <item t="default"/>
      </items>
    </pivotField>
    <pivotField showAll="0"/>
    <pivotField showAll="0"/>
    <pivotField showAll="0"/>
    <pivotField showAll="0"/>
    <pivotField showAll="0"/>
    <pivotField numFmtId="9" showAll="0"/>
    <pivotField showAll="0"/>
  </pivotFields>
  <rowFields count="1">
    <field x="9"/>
  </rowFields>
  <rowItems count="3">
    <i>
      <x v="3"/>
    </i>
    <i>
      <x v="4"/>
    </i>
    <i t="grand">
      <x/>
    </i>
  </rowItems>
  <colItems count="1">
    <i/>
  </colItems>
  <dataFields count="1">
    <dataField name="Nombre de Actions opérationnelles" fld="1" subtotal="count" baseField="0" baseItem="0"/>
  </dataFields>
  <formats count="1">
    <format dxfId="21">
      <pivotArea outline="0" collapsedLevelsAreSubtotals="1" fieldPosition="0"/>
    </format>
  </formats>
  <chartFormats count="2">
    <chartFormat chart="3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2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1C14D16-410E-45DB-829C-F7825F04FD6A}" name="Tableau croisé dynamique5" cacheId="10" applyNumberFormats="0" applyBorderFormats="0" applyFontFormats="0" applyPatternFormats="0" applyAlignmentFormats="0" applyWidthHeightFormats="1" dataCaption="Valeurs" updatedVersion="8" minRefreshableVersion="5" useAutoFormatting="1" itemPrintTitles="1" createdVersion="8" indent="0" outline="1" outlineData="1" multipleFieldFilters="0" chartFormat="32">
  <location ref="AB3:AC11" firstHeaderRow="1" firstDataRow="1" firstDataCol="1"/>
  <pivotFields count="17">
    <pivotField showAll="0"/>
    <pivotField showAll="0"/>
    <pivotField showAll="0"/>
    <pivotField showAll="0"/>
    <pivotField axis="axisRow" showAll="0" sortType="ascending">
      <items count="8">
        <item x="0"/>
        <item x="2"/>
        <item x="5"/>
        <item x="6"/>
        <item x="3"/>
        <item x="1"/>
        <item x="4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>
      <items count="5">
        <item x="2"/>
        <item x="1"/>
        <item x="0"/>
        <item m="1" x="3"/>
        <item t="default"/>
      </items>
    </pivotField>
    <pivotField showAll="0">
      <items count="5">
        <item x="1"/>
        <item x="2"/>
        <item x="0"/>
        <item m="1" x="3"/>
        <item t="default"/>
      </items>
    </pivotField>
    <pivotField numFmtId="14" showAll="0">
      <items count="8">
        <item x="5"/>
        <item x="1"/>
        <item x="6"/>
        <item x="3"/>
        <item x="4"/>
        <item x="2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dataField="1" numFmtId="9" showAll="0"/>
    <pivotField showAll="0"/>
  </pivotFields>
  <rowFields count="1">
    <field x="4"/>
  </rowFields>
  <rowItems count="8">
    <i>
      <x v="5"/>
    </i>
    <i>
      <x v="6"/>
    </i>
    <i>
      <x v="3"/>
    </i>
    <i>
      <x v="4"/>
    </i>
    <i>
      <x v="1"/>
    </i>
    <i>
      <x v="2"/>
    </i>
    <i>
      <x/>
    </i>
    <i t="grand">
      <x/>
    </i>
  </rowItems>
  <colItems count="1">
    <i/>
  </colItems>
  <dataFields count="1">
    <dataField name="Moyenne de Atteinte de l'objectif" fld="15" subtotal="average" baseField="0" baseItem="0" numFmtId="9"/>
  </dataFields>
  <formats count="2">
    <format dxfId="22">
      <pivotArea collapsedLevelsAreSubtotals="1" fieldPosition="0">
        <references count="1">
          <reference field="4" count="0"/>
        </references>
      </pivotArea>
    </format>
    <format dxfId="23">
      <pivotArea outline="0" collapsedLevelsAreSubtotals="1" fieldPosition="0"/>
    </format>
  </formats>
  <chartFormats count="6">
    <chartFormat chart="1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4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7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A4281AC-B400-467F-ADC2-1B895AF6A080}" name="Tableau croisé dynamique4" cacheId="10" applyNumberFormats="0" applyBorderFormats="0" applyFontFormats="0" applyPatternFormats="0" applyAlignmentFormats="0" applyWidthHeightFormats="1" dataCaption="Valeurs" updatedVersion="8" minRefreshableVersion="5" useAutoFormatting="1" itemPrintTitles="1" createdVersion="8" indent="0" outline="1" outlineData="1" multipleFieldFilters="0" chartFormat="14">
  <location ref="V3:W11" firstHeaderRow="1" firstDataRow="1" firstDataCol="1"/>
  <pivotFields count="17">
    <pivotField showAll="0"/>
    <pivotField dataField="1" showAll="0"/>
    <pivotField showAll="0"/>
    <pivotField showAll="0"/>
    <pivotField axis="axisRow" showAll="0" sortType="ascending">
      <items count="8">
        <item x="0"/>
        <item x="2"/>
        <item x="5"/>
        <item x="6"/>
        <item x="3"/>
        <item x="1"/>
        <item x="4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>
      <items count="5">
        <item x="2"/>
        <item x="1"/>
        <item x="0"/>
        <item m="1" x="3"/>
        <item t="default"/>
      </items>
    </pivotField>
    <pivotField showAll="0">
      <items count="5">
        <item x="1"/>
        <item x="2"/>
        <item x="0"/>
        <item m="1" x="3"/>
        <item t="default"/>
      </items>
    </pivotField>
    <pivotField numFmtId="14" showAll="0">
      <items count="8">
        <item x="5"/>
        <item x="1"/>
        <item x="6"/>
        <item x="3"/>
        <item x="4"/>
        <item x="2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numFmtId="9" showAll="0"/>
    <pivotField showAll="0"/>
  </pivotFields>
  <rowFields count="1">
    <field x="4"/>
  </rowFields>
  <rowItems count="8">
    <i>
      <x/>
    </i>
    <i>
      <x v="6"/>
    </i>
    <i>
      <x v="5"/>
    </i>
    <i>
      <x v="4"/>
    </i>
    <i>
      <x v="2"/>
    </i>
    <i>
      <x v="3"/>
    </i>
    <i>
      <x v="1"/>
    </i>
    <i t="grand">
      <x/>
    </i>
  </rowItems>
  <colItems count="1">
    <i/>
  </colItems>
  <dataFields count="1">
    <dataField name="Nombre de Actions opérationnelles" fld="1" subtotal="count" baseField="0" baseItem="0"/>
  </dataFields>
  <chartFormats count="2">
    <chartFormat chart="4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DB75376-6EF6-40C9-A110-831A4B7305D6}" name="Tableau croisé dynamique3" cacheId="10" applyNumberFormats="0" applyBorderFormats="0" applyFontFormats="0" applyPatternFormats="0" applyAlignmentFormats="0" applyWidthHeightFormats="1" dataCaption="Valeurs" updatedVersion="8" minRefreshableVersion="5" useAutoFormatting="1" itemPrintTitles="1" createdVersion="8" indent="0" outline="1" outlineData="1" multipleFieldFilters="0" chartFormat="14">
  <location ref="P3:Q7" firstHeaderRow="1" firstDataRow="1" firstDataCol="1"/>
  <pivotFields count="17">
    <pivotField showAll="0"/>
    <pivotField dataField="1" showAll="0"/>
    <pivotField showAll="0"/>
    <pivotField showAll="0"/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axis="axisRow" showAll="0" sortType="descending">
      <items count="6">
        <item m="1" x="3"/>
        <item x="2"/>
        <item x="0"/>
        <item m="1" x="4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5">
        <item x="2"/>
        <item x="1"/>
        <item x="0"/>
        <item m="1" x="3"/>
        <item t="default"/>
      </items>
    </pivotField>
    <pivotField showAll="0">
      <items count="5">
        <item x="1"/>
        <item x="2"/>
        <item x="0"/>
        <item m="1" x="3"/>
        <item t="default"/>
      </items>
    </pivotField>
    <pivotField numFmtId="14" showAll="0">
      <items count="8">
        <item x="5"/>
        <item x="1"/>
        <item x="6"/>
        <item x="3"/>
        <item x="4"/>
        <item x="2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numFmtId="9" showAll="0"/>
    <pivotField showAll="0"/>
  </pivotFields>
  <rowFields count="1">
    <field x="5"/>
  </rowFields>
  <rowItems count="4">
    <i>
      <x v="1"/>
    </i>
    <i>
      <x v="4"/>
    </i>
    <i>
      <x v="2"/>
    </i>
    <i t="grand">
      <x/>
    </i>
  </rowItems>
  <colItems count="1">
    <i/>
  </colItems>
  <dataFields count="1">
    <dataField name="Nombre de Actions opérationnelles" fld="1" subtotal="count" baseField="0" baseItem="0"/>
  </dataFields>
  <chartFormats count="8">
    <chartFormat chart="3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11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6" format="12">
      <pivotArea type="data" outline="0" fieldPosition="0">
        <references count="2">
          <reference field="4294967294" count="1" selected="0">
            <x v="0"/>
          </reference>
          <reference field="5" count="1" selected="0">
            <x v="4"/>
          </reference>
        </references>
      </pivotArea>
    </chartFormat>
    <chartFormat chart="6" format="13">
      <pivotArea type="data" outline="0" fieldPosition="0">
        <references count="2">
          <reference field="4294967294" count="1" selected="0">
            <x v="0"/>
          </reference>
          <reference field="5" count="1" selected="0">
            <x v="2"/>
          </reference>
        </references>
      </pivotArea>
    </chartFormat>
    <chartFormat chart="3" format="6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3" format="7">
      <pivotArea type="data" outline="0" fieldPosition="0">
        <references count="2">
          <reference field="4294967294" count="1" selected="0">
            <x v="0"/>
          </reference>
          <reference field="5" count="1" selected="0">
            <x v="4"/>
          </reference>
        </references>
      </pivotArea>
    </chartFormat>
    <chartFormat chart="3" format="8">
      <pivotArea type="data" outline="0" fieldPosition="0">
        <references count="2">
          <reference field="4294967294" count="1" selected="0">
            <x v="0"/>
          </reference>
          <reference field="5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5D4F81E-D861-43E8-992A-E6398E0D07C1}" name="Tableau croisé dynamique2" cacheId="10" applyNumberFormats="0" applyBorderFormats="0" applyFontFormats="0" applyPatternFormats="0" applyAlignmentFormats="0" applyWidthHeightFormats="1" dataCaption="Valeurs" updatedVersion="8" minRefreshableVersion="5" useAutoFormatting="1" itemPrintTitles="1" createdVersion="8" indent="0" outline="1" outlineData="1" multipleFieldFilters="0" chartFormat="4">
  <location ref="J3:K6" firstHeaderRow="1" firstDataRow="1" firstDataCol="1"/>
  <pivotFields count="17">
    <pivotField showAll="0"/>
    <pivotField dataField="1" showAll="0"/>
    <pivotField axis="axisRow" showAll="0">
      <items count="3">
        <item x="0"/>
        <item x="1"/>
        <item t="default"/>
      </items>
    </pivotField>
    <pivotField showAll="0"/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showAll="0">
      <items count="5">
        <item x="2"/>
        <item x="1"/>
        <item x="0"/>
        <item m="1" x="3"/>
        <item t="default"/>
      </items>
    </pivotField>
    <pivotField showAll="0">
      <items count="5">
        <item x="1"/>
        <item x="2"/>
        <item x="0"/>
        <item m="1" x="3"/>
        <item t="default"/>
      </items>
    </pivotField>
    <pivotField numFmtId="14" showAll="0">
      <items count="8">
        <item x="5"/>
        <item x="1"/>
        <item x="6"/>
        <item x="3"/>
        <item x="4"/>
        <item x="2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numFmtId="9" showAll="0"/>
    <pivotField showAll="0"/>
  </pivotFields>
  <rowFields count="1">
    <field x="2"/>
  </rowFields>
  <rowItems count="3">
    <i>
      <x/>
    </i>
    <i>
      <x v="1"/>
    </i>
    <i t="grand">
      <x/>
    </i>
  </rowItems>
  <colItems count="1">
    <i/>
  </colItems>
  <dataFields count="1">
    <dataField name="Nombre de Actions opérationnelles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EDD8CA2-892B-49D8-B317-BD896F7A126A}" name="Tableau croisé dynamique1" cacheId="10" applyNumberFormats="0" applyBorderFormats="0" applyFontFormats="0" applyPatternFormats="0" applyAlignmentFormats="0" applyWidthHeightFormats="1" dataCaption="Valeurs" updatedVersion="8" minRefreshableVersion="5" useAutoFormatting="1" itemPrintTitles="1" createdVersion="8" indent="0" outline="1" outlineData="1" multipleFieldFilters="0" chartFormat="4">
  <location ref="D3:E7" firstHeaderRow="1" firstDataRow="1" firstDataCol="1"/>
  <pivotFields count="17">
    <pivotField showAll="0"/>
    <pivotField dataField="1" showAll="0"/>
    <pivotField showAll="0"/>
    <pivotField showAll="0"/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showAll="0">
      <items count="5">
        <item x="2"/>
        <item x="1"/>
        <item x="0"/>
        <item m="1" x="3"/>
        <item t="default"/>
      </items>
    </pivotField>
    <pivotField axis="axisRow" showAll="0">
      <items count="5">
        <item x="2"/>
        <item x="0"/>
        <item x="1"/>
        <item m="1" x="3"/>
        <item t="default"/>
      </items>
    </pivotField>
    <pivotField numFmtId="14" showAll="0">
      <items count="8">
        <item x="5"/>
        <item x="1"/>
        <item x="6"/>
        <item x="3"/>
        <item x="4"/>
        <item x="2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numFmtId="9" showAll="0"/>
    <pivotField showAll="0"/>
  </pivotFields>
  <rowFields count="1">
    <field x="7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Nombre de Actions opérationnelles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Thématique_RSE1" xr10:uid="{A0AFC153-0F71-4BF9-A3EC-034E2D437BE5}" sourceName="Thématique RSE">
  <pivotTables>
    <pivotTable tabId="4" name="Tableau croisé dynamique1"/>
    <pivotTable tabId="4" name="Tableau croisé dynamique2"/>
    <pivotTable tabId="4" name="Tableau croisé dynamique3"/>
    <pivotTable tabId="4" name="Tableau croisé dynamique4"/>
    <pivotTable tabId="4" name="Tableau croisé dynamique5"/>
    <pivotTable tabId="4" name="Tableau croisé dynamique7"/>
  </pivotTables>
  <data>
    <tabular pivotCacheId="854816240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Impact1" xr10:uid="{C46D87B3-425E-4F84-BE98-854D01DAFE39}" sourceName="Impact">
  <pivotTables>
    <pivotTable tabId="4" name="Tableau croisé dynamique1"/>
    <pivotTable tabId="4" name="Tableau croisé dynamique2"/>
    <pivotTable tabId="4" name="Tableau croisé dynamique3"/>
    <pivotTable tabId="4" name="Tableau croisé dynamique4"/>
    <pivotTable tabId="4" name="Tableau croisé dynamique5"/>
    <pivotTable tabId="4" name="Tableau croisé dynamique7"/>
  </pivotTables>
  <data>
    <tabular pivotCacheId="854816240">
      <items count="4">
        <i x="2" s="1"/>
        <i x="1" s="1"/>
        <i x="0" s="1"/>
        <i x="3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Priorité1" xr10:uid="{69240697-8AE2-48C7-ADB7-9F82F4035560}" sourceName="Priorité">
  <pivotTables>
    <pivotTable tabId="4" name="Tableau croisé dynamique1"/>
    <pivotTable tabId="4" name="Tableau croisé dynamique2"/>
    <pivotTable tabId="4" name="Tableau croisé dynamique3"/>
    <pivotTable tabId="4" name="Tableau croisé dynamique4"/>
    <pivotTable tabId="4" name="Tableau croisé dynamique5"/>
    <pivotTable tabId="4" name="Tableau croisé dynamique7"/>
  </pivotTables>
  <data>
    <tabular pivotCacheId="854816240">
      <items count="4">
        <i x="1" s="1"/>
        <i x="2" s="1"/>
        <i x="0" s="1"/>
        <i x="3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Thématique_RSE" xr10:uid="{9094B022-B936-47F6-AAED-BB352458B6D8}" sourceName="Thématique RSE">
  <extLst>
    <x:ext xmlns:x15="http://schemas.microsoft.com/office/spreadsheetml/2010/11/main" uri="{2F2917AC-EB37-4324-AD4E-5DD8C200BD13}">
      <x15:tableSlicerCache tableId="1" column="2"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Statut" xr10:uid="{90BA2CBC-DF53-4929-9431-65050D6F1C6E}" sourceName="Statut">
  <extLst>
    <x:ext xmlns:x15="http://schemas.microsoft.com/office/spreadsheetml/2010/11/main" uri="{2F2917AC-EB37-4324-AD4E-5DD8C200BD13}">
      <x15:tableSlicerCache tableId="1" column="3"/>
    </x:ext>
  </extLst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Impact" xr10:uid="{AE274408-3E4B-4B92-8BBF-632180680216}" sourceName="Impact">
  <extLst>
    <x:ext xmlns:x15="http://schemas.microsoft.com/office/spreadsheetml/2010/11/main" uri="{2F2917AC-EB37-4324-AD4E-5DD8C200BD13}">
      <x15:tableSlicerCache tableId="1" column="4"/>
    </x:ext>
  </extLst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Priorité" xr10:uid="{7E9081C8-A059-4167-BCD1-AC9935EB6D55}" sourceName="Priorité">
  <extLst>
    <x:ext xmlns:x15="http://schemas.microsoft.com/office/spreadsheetml/2010/11/main" uri="{2F2917AC-EB37-4324-AD4E-5DD8C200BD13}">
      <x15:tableSlicerCache tableId="1" column="5"/>
    </x:ext>
  </extLst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Maturité" xr10:uid="{E8A1338E-775D-4195-950F-175B5E98912F}" sourceName="Maturité">
  <extLst>
    <x:ext xmlns:x15="http://schemas.microsoft.com/office/spreadsheetml/2010/11/main" uri="{2F2917AC-EB37-4324-AD4E-5DD8C200BD13}">
      <x15:tableSlicerCache tableId="7" column="5"/>
    </x:ext>
  </extLst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Type_d_action" xr10:uid="{ABFA4C09-F09C-4E51-9973-B0FE6748BB22}" sourceName="Type d'action">
  <extLst>
    <x:ext xmlns:x15="http://schemas.microsoft.com/office/spreadsheetml/2010/11/main" uri="{2F2917AC-EB37-4324-AD4E-5DD8C200BD13}">
      <x15:tableSlicerCache tableId="1" column="17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aturité" xr10:uid="{5DEA764B-0A80-4FE2-B6AD-A2F91741C53F}" cache="Segment_Maturité" caption="Maturité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Thématique RSE" xr10:uid="{40171CE5-A103-491A-958C-8D190A700FF0}" cache="Segment_Thématique_RSE" caption="Thématique RSE" style="SlicerStyleOther2" rowHeight="241300"/>
  <slicer name="Statut" xr10:uid="{667AAF72-E675-4056-854D-CE8F5E79A59D}" cache="Segment_Statut" caption="Statut" style="SlicerStyleOther2" rowHeight="241300"/>
  <slicer name="Impact" xr10:uid="{E5DDFB96-DB7C-46E7-BE0A-847F2FE33C93}" cache="Segment_Impact" caption="Impact" style="SlicerStyleOther2" rowHeight="241300"/>
  <slicer name="Priorité" xr10:uid="{97F8B25D-F366-4FBF-B7E7-C7FCDC149636}" cache="Segment_Priorité" caption="Priorité" style="SlicerStyleOther2" rowHeight="241300"/>
  <slicer name="Type d'action" xr10:uid="{E43F2BC1-CBA1-4432-B966-5D985EB85EA5}" cache="Segment_Type_d_action" caption="Type d'action" style="SlicerStyleOther2" rowHeight="2413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Thématique RSE 2" xr10:uid="{2B270DFC-D13D-49F4-98B0-8E61E0EACAF6}" cache="Segment_Thématique_RSE1" caption="Thématique RSE" style="SlicerStyleLight2" rowHeight="241300"/>
  <slicer name="Impact 2" xr10:uid="{9711262B-C1D0-41A4-8076-74B9E246F200}" cache="Segment_Impact1" caption="Impact" style="SlicerStyleLight2" rowHeight="241300"/>
  <slicer name="Priorité 2" xr10:uid="{30AC2323-BC2A-440E-A346-61613F9103A3}" cache="Segment_Priorité1" caption="Priorité" style="SlicerStyleLight2" rowHeight="241300"/>
</slicers>
</file>

<file path=xl/slicers/slicer4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Thématique RSE 1" xr10:uid="{0C8ABF14-C91B-4AF7-B43B-4C2BFD7E1211}" cache="Segment_Thématique_RSE1" caption="Thématique RSE" rowHeight="241300"/>
  <slicer name="Impact 1" xr10:uid="{BEDA9D81-8AC8-4E40-AA35-8AD928B8AC17}" cache="Segment_Impact1" caption="Impact" rowHeight="241300"/>
  <slicer name="Priorité 1" xr10:uid="{F08172F1-1A74-4322-A915-265B2A88587F}" cache="Segment_Priorité1" caption="Priorité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EEB025B-BE01-4EB7-BAE2-D5A0CE5FBB52}" name="T_données_stratégie_majeure" displayName="T_données_stratégie_majeure" ref="B1:F7" totalsRowShown="0" headerRowDxfId="64" dataDxfId="63">
  <autoFilter ref="B1:F7" xr:uid="{E9C9265A-A12C-440E-8D47-535BBB946614}"/>
  <tableColumns count="5">
    <tableColumn id="1" xr3:uid="{0B925006-0727-48EC-B5B9-B04F08A2EF90}" name="Actions stratégiques majeures" dataDxfId="62"/>
    <tableColumn id="2" xr3:uid="{2C245938-4264-4550-B9B7-BE1A63B481B7}" name="Importance pour l'entreprise /10" dataDxfId="61"/>
    <tableColumn id="3" xr3:uid="{175D0812-AB02-42C2-B4D6-C94857F05EF7}" name="Importance pour les parties prenantes_x000a_/10" dataDxfId="60"/>
    <tableColumn id="4" xr3:uid="{EB93A114-3947-4235-95D3-0EA1D2B9DDC0}" name="Niveau de maturité" dataDxfId="59"/>
    <tableColumn id="5" xr3:uid="{27E960B1-69B2-4144-9730-D1FF96432782}" name="Maturité" dataDxfId="58">
      <calculatedColumnFormula>IFERROR(VLOOKUP(E2,T_maturité[],2,FALSE),"")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338AD0-00F1-4A8B-AB8A-568CA8994F4C}" name="T_données_action_operationnelle" displayName="T_données_action_operationnelle" ref="B11:R24" totalsRowShown="0" headerRowDxfId="57" dataDxfId="56">
  <autoFilter ref="B11:R24" xr:uid="{6B338AD0-00F1-4A8B-AB8A-568CA8994F4C}"/>
  <sortState xmlns:xlrd2="http://schemas.microsoft.com/office/spreadsheetml/2017/richdata2" ref="C12:R24">
    <sortCondition ref="F11:F24"/>
  </sortState>
  <tableColumns count="17">
    <tableColumn id="14" xr3:uid="{A358331B-8306-43E5-A920-6E0D129E8C15}" name="Actions stratégiques majeures" dataDxfId="55"/>
    <tableColumn id="1" xr3:uid="{E4BEF59B-D363-461F-8110-257CF1A26EBB}" name="Actions opérationnelles" dataDxfId="54"/>
    <tableColumn id="17" xr3:uid="{659C3863-5F9B-4F57-ADF0-4C85F054D299}" name="Type d'action" dataDxfId="53"/>
    <tableColumn id="13" xr3:uid="{15B6FFFF-5008-4636-8036-CD71708AC62F}" name="Nom simplifié" dataDxfId="52"/>
    <tableColumn id="2" xr3:uid="{4E6A1053-115A-4153-A293-5CD4397A8065}" name="Thématique RSE" dataDxfId="51"/>
    <tableColumn id="3" xr3:uid="{9F043241-B500-48C5-84B6-5006507C1DBD}" name="Statut" dataDxfId="50"/>
    <tableColumn id="4" xr3:uid="{FA0A8B86-3B00-43DD-B29A-A7582DF317DC}" name="Impact" dataDxfId="49"/>
    <tableColumn id="5" xr3:uid="{49ED51B2-EAFA-4174-923C-84C803309698}" name="Priorité" dataDxfId="48"/>
    <tableColumn id="12" xr3:uid="{C8838B29-A81C-4069-BF70-3CA1535F53EC}" name="Deadline" dataDxfId="47"/>
    <tableColumn id="6" xr3:uid="{66F63A6A-D82D-42B3-B977-1C1995A6FDAF}" name="Partie prenante" dataDxfId="46"/>
    <tableColumn id="7" xr3:uid="{A5D2511C-AB49-47AA-AD8B-BD95421C520C}" name="Objectif cible" dataDxfId="45"/>
    <tableColumn id="10" xr3:uid="{74B76253-C93E-41E1-8C30-E3C8EC47D9F8}" name="Unité" dataDxfId="44"/>
    <tableColumn id="16" xr3:uid="{C643E113-7876-4198-8105-388F49C15392}" name="Responsable de la donnée" dataDxfId="43"/>
    <tableColumn id="15" xr3:uid="{C3AB5687-7FD2-4A5A-99D1-A585D75B59C5}" name="Où collecter la donnée" dataDxfId="42"/>
    <tableColumn id="8" xr3:uid="{607E6F53-E93B-42F3-9C2F-193337B2DA00}" name="Résultat actuel" dataDxfId="41"/>
    <tableColumn id="9" xr3:uid="{51C6F508-F4C0-4697-9F53-B4708F862266}" name="Atteinte de l'objectif" dataDxfId="40" dataCellStyle="Pourcentage">
      <calculatedColumnFormula>T_données_action_operationnelle[[#This Row],[Résultat actuel]]/T_données_action_operationnelle[[#This Row],[Objectif cible]]</calculatedColumnFormula>
    </tableColumn>
    <tableColumn id="11" xr3:uid="{EFE4F0B7-CB58-4FC2-A72D-1F4382AC687C}" name="Commentaire" dataDxfId="39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EF9E4F4-5218-42F0-B11E-2D4D0D28DAB2}" name="T_Partie_prenante" displayName="T_Partie_prenante" ref="K3:K5" totalsRowShown="0" headerRowDxfId="38">
  <autoFilter ref="K3:K5" xr:uid="{0EF9E4F4-5218-42F0-B11E-2D4D0D28DAB2}"/>
  <tableColumns count="1">
    <tableColumn id="1" xr3:uid="{168A39DD-55D0-4585-B845-4B5A2BBB20DE}" name="Partie prenante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8B5330E-976C-4307-B79D-5EAD9FB656DF}" name="T_priorite" displayName="T_priorite" ref="I3:I6" totalsRowShown="0" headerRowDxfId="37">
  <autoFilter ref="I3:I6" xr:uid="{D8B5330E-976C-4307-B79D-5EAD9FB656DF}"/>
  <tableColumns count="1">
    <tableColumn id="1" xr3:uid="{B2936C8B-BDDE-46A9-BF12-23BE25EE3C2F}" name="Priorité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8334F79-037C-405F-A4D9-B4BB9FAFCBE0}" name="T_Impact" displayName="T_Impact" ref="G3:G8" totalsRowShown="0" headerRowDxfId="36">
  <autoFilter ref="G3:G8" xr:uid="{F8334F79-037C-405F-A4D9-B4BB9FAFCBE0}"/>
  <tableColumns count="1">
    <tableColumn id="1" xr3:uid="{D7045924-BB04-4C83-9193-5572144E4C06}" name="Impact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24E1DDB-2765-457C-9F2A-6DE114A42933}" name="T_Statut" displayName="T_Statut" ref="E3:E6" totalsRowShown="0" headerRowDxfId="35">
  <autoFilter ref="E3:E6" xr:uid="{624E1DDB-2765-457C-9F2A-6DE114A42933}"/>
  <tableColumns count="1">
    <tableColumn id="1" xr3:uid="{1C91C03E-F2E9-49B3-83D4-365A9544E3C1}" name="Statut"/>
  </tableColumns>
  <tableStyleInfo name="TableStyleMedium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B1196A4-AAF6-420B-B075-6E05A9F79D09}" name="T_Thematique_RSE" displayName="T_Thematique_RSE" ref="C3:C10" totalsRowShown="0" headerRowDxfId="34">
  <autoFilter ref="C3:C10" xr:uid="{4B1196A4-AAF6-420B-B075-6E05A9F79D09}"/>
  <tableColumns count="1">
    <tableColumn id="1" xr3:uid="{36F0BD18-A72D-412B-ACC9-E708DC9AFB42}" name="Thématique RSE"/>
  </tableColumns>
  <tableStyleInfo name="TableStyleMedium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1501CF6-6270-43C0-BBBD-22F6613FCCE8}" name="T_echelle" displayName="T_echelle" ref="O3:O13" totalsRowShown="0" headerRowDxfId="33" dataDxfId="32">
  <autoFilter ref="O3:O13" xr:uid="{C1501CF6-6270-43C0-BBBD-22F6613FCCE8}"/>
  <tableColumns count="1">
    <tableColumn id="1" xr3:uid="{96C79058-5065-4A5A-A93A-7DD33A3F0DC8}" name="Echelle" dataDxfId="3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55ECFF2-D32D-465E-8719-64901D958DCD}" name="T_maturité" displayName="T_maturité" ref="Q3:R6" totalsRowShown="0" headerRowDxfId="30">
  <autoFilter ref="Q3:R6" xr:uid="{755ECFF2-D32D-465E-8719-64901D958DCD}"/>
  <tableColumns count="2">
    <tableColumn id="1" xr3:uid="{D38EC3F6-999E-437E-A5B9-7A2C1DAB72D7}" name="Niveau de maturité"/>
    <tableColumn id="2" xr3:uid="{B94DB867-4B33-4006-B6DC-4D4A63CCED5F}" name="Correspondance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C583B15-E3DF-4118-B490-3256F910F82A}" name="T_type_action" displayName="T_type_action" ref="A3:A5" totalsRowShown="0" headerRowDxfId="29">
  <autoFilter ref="A3:A5" xr:uid="{8C583B15-E3DF-4118-B490-3256F910F82A}"/>
  <tableColumns count="1">
    <tableColumn id="1" xr3:uid="{8D74E880-0587-4A75-9CFF-2ED15BA54668}" name="Type d'action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Charte LL - Conseil et Formation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263D68"/>
      </a:accent1>
      <a:accent2>
        <a:srgbClr val="317AC1"/>
      </a:accent2>
      <a:accent3>
        <a:srgbClr val="DFEAF5"/>
      </a:accent3>
      <a:accent4>
        <a:srgbClr val="E1A624"/>
      </a:accent4>
      <a:accent5>
        <a:srgbClr val="9E0031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imelineCaches/timelineCache1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ChronologieNative_Deadline" xr10:uid="{26B9A5A1-E4D7-416C-BB7E-974A60014610}" sourceName="Deadline">
  <pivotTables>
    <pivotTable tabId="4" name="Tableau croisé dynamique1"/>
    <pivotTable tabId="4" name="Tableau croisé dynamique2"/>
    <pivotTable tabId="4" name="Tableau croisé dynamique3"/>
    <pivotTable tabId="4" name="Tableau croisé dynamique4"/>
    <pivotTable tabId="4" name="Tableau croisé dynamique5"/>
    <pivotTable tabId="4" name="Tableau croisé dynamique7"/>
  </pivotTables>
  <state minimalRefreshVersion="6" lastRefreshVersion="6" pivotCacheId="854816240" filterType="unknown">
    <bounds startDate="2025-01-01T00:00:00" endDate="2029-01-01T00:00:00"/>
  </state>
</timelineCacheDefinition>
</file>

<file path=xl/timelines/timeline1.xml><?xml version="1.0" encoding="utf-8"?>
<timelines xmlns="http://schemas.microsoft.com/office/spreadsheetml/2010/11/main" xmlns:mc="http://schemas.openxmlformats.org/markup-compatibility/2006" xmlns:x="http://schemas.openxmlformats.org/spreadsheetml/2006/main" xmlns:xr10="http://schemas.microsoft.com/office/spreadsheetml/2016/revision10" mc:Ignorable="x xr10">
  <timeline name="Deadline 1" xr10:uid="{9B2A2501-36A4-49C5-901D-123918E2CA63}" cache="ChronologieNative_Deadline" caption="Deadline" level="0" selectionLevel="0" scrollPosition="2025-01-01T00:00:00" style="TimeSlicerStyleLight2"/>
</timelines>
</file>

<file path=xl/timelines/timeline2.xml><?xml version="1.0" encoding="utf-8"?>
<timelines xmlns="http://schemas.microsoft.com/office/spreadsheetml/2010/11/main" xmlns:mc="http://schemas.openxmlformats.org/markup-compatibility/2006" xmlns:x="http://schemas.openxmlformats.org/spreadsheetml/2006/main" xmlns:xr10="http://schemas.microsoft.com/office/spreadsheetml/2016/revision10" mc:Ignorable="x xr10">
  <timeline name="Deadline" xr10:uid="{98956275-20BC-4AD0-B537-F4DE1AEA0299}" cache="ChronologieNative_Deadline" caption="Deadline" level="0" selectionLevel="0" scrollPosition="2025-01-01T00:00:00"/>
</timeline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microsoft.com/office/2011/relationships/timeline" Target="../timelines/timeline1.xml"/></Relationships>
</file>

<file path=xl/worksheets/_rels/sheet4.xml.rels><?xml version="1.0" encoding="UTF-8" standalone="yes"?>
<Relationships xmlns="http://schemas.openxmlformats.org/package/2006/relationships"><Relationship Id="rId8" Type="http://schemas.microsoft.com/office/2007/relationships/slicer" Target="../slicers/slicer4.xml"/><Relationship Id="rId3" Type="http://schemas.openxmlformats.org/officeDocument/2006/relationships/pivotTable" Target="../pivotTables/pivotTable3.xml"/><Relationship Id="rId7" Type="http://schemas.openxmlformats.org/officeDocument/2006/relationships/drawing" Target="../drawings/drawing4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Relationship Id="rId9" Type="http://schemas.microsoft.com/office/2011/relationships/timeline" Target="../timelines/timeline2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0.xml"/><Relationship Id="rId3" Type="http://schemas.openxmlformats.org/officeDocument/2006/relationships/table" Target="../tables/table5.xml"/><Relationship Id="rId7" Type="http://schemas.openxmlformats.org/officeDocument/2006/relationships/table" Target="../tables/table9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Relationship Id="rId6" Type="http://schemas.openxmlformats.org/officeDocument/2006/relationships/table" Target="../tables/table8.xml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ll-cf.fr/" TargetMode="External"/><Relationship Id="rId2" Type="http://schemas.openxmlformats.org/officeDocument/2006/relationships/hyperlink" Target="https://www.ll-cf.fr/avis-client/" TargetMode="External"/><Relationship Id="rId1" Type="http://schemas.openxmlformats.org/officeDocument/2006/relationships/hyperlink" Target="mailto:laurent@ll-cf.fr" TargetMode="External"/><Relationship Id="rId4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D5470-0C40-459E-A7D7-23EDBD8BBF7A}">
  <sheetPr>
    <tabColor theme="4"/>
  </sheetPr>
  <dimension ref="B1:I25"/>
  <sheetViews>
    <sheetView showGridLines="0" workbookViewId="0">
      <selection activeCell="H10" sqref="H10"/>
    </sheetView>
  </sheetViews>
  <sheetFormatPr baseColWidth="10" defaultRowHeight="15"/>
  <cols>
    <col min="1" max="1" width="2.7109375" customWidth="1"/>
    <col min="2" max="2" width="53" customWidth="1"/>
    <col min="3" max="3" width="16.140625" customWidth="1"/>
    <col min="4" max="4" width="19.42578125" customWidth="1"/>
    <col min="6" max="6" width="17.7109375" customWidth="1"/>
    <col min="7" max="7" width="4.7109375" customWidth="1"/>
    <col min="8" max="8" width="27.7109375" customWidth="1"/>
  </cols>
  <sheetData>
    <row r="1" spans="2:9" ht="77.25" customHeight="1">
      <c r="B1" s="22" t="s">
        <v>83</v>
      </c>
      <c r="C1" s="23" t="s">
        <v>94</v>
      </c>
      <c r="D1" s="23" t="s">
        <v>135</v>
      </c>
      <c r="E1" s="23" t="s">
        <v>95</v>
      </c>
      <c r="F1" s="49" t="s">
        <v>96</v>
      </c>
      <c r="H1" s="15" t="s">
        <v>97</v>
      </c>
    </row>
    <row r="2" spans="2:9" ht="18.75">
      <c r="B2" s="27" t="s">
        <v>68</v>
      </c>
      <c r="C2" s="25">
        <v>5</v>
      </c>
      <c r="D2" s="25">
        <v>7</v>
      </c>
      <c r="E2" s="26">
        <v>1</v>
      </c>
      <c r="F2" s="24" t="str">
        <f>IFERROR(VLOOKUP(E2,T_maturité[],2,FALSE),"")</f>
        <v>Faible</v>
      </c>
    </row>
    <row r="3" spans="2:9" ht="18.75">
      <c r="B3" s="27" t="s">
        <v>82</v>
      </c>
      <c r="C3" s="25">
        <v>8</v>
      </c>
      <c r="D3" s="25">
        <v>2</v>
      </c>
      <c r="E3" s="26">
        <v>2</v>
      </c>
      <c r="F3" s="24" t="str">
        <f>IFERROR(VLOOKUP(E3,T_maturité[],2,FALSE),"")</f>
        <v>Intermédiaire</v>
      </c>
    </row>
    <row r="4" spans="2:9" ht="18.75">
      <c r="B4" s="27" t="s">
        <v>98</v>
      </c>
      <c r="C4" s="25">
        <v>9</v>
      </c>
      <c r="D4" s="25">
        <v>9</v>
      </c>
      <c r="E4" s="26">
        <v>3</v>
      </c>
      <c r="F4" s="24" t="str">
        <f>IFERROR(VLOOKUP(E4,T_maturité[],2,FALSE),"")</f>
        <v>Avancé</v>
      </c>
    </row>
    <row r="5" spans="2:9" ht="18.75">
      <c r="B5" s="27" t="s">
        <v>108</v>
      </c>
      <c r="C5" s="25">
        <v>9</v>
      </c>
      <c r="D5" s="25">
        <v>5</v>
      </c>
      <c r="E5" s="26">
        <v>1</v>
      </c>
      <c r="F5" s="24" t="str">
        <f>IFERROR(VLOOKUP(E5,T_maturité[],2,FALSE),"")</f>
        <v>Faible</v>
      </c>
    </row>
    <row r="6" spans="2:9" ht="18.75">
      <c r="B6" s="27" t="s">
        <v>99</v>
      </c>
      <c r="C6" s="25">
        <v>5</v>
      </c>
      <c r="D6" s="25">
        <v>2</v>
      </c>
      <c r="E6" s="26">
        <v>2</v>
      </c>
      <c r="F6" s="24" t="str">
        <f>IFERROR(VLOOKUP(E6,T_maturité[],2,FALSE),"")</f>
        <v>Intermédiaire</v>
      </c>
    </row>
    <row r="7" spans="2:9" ht="18.75">
      <c r="B7" s="27" t="s">
        <v>109</v>
      </c>
      <c r="C7" s="25">
        <v>2</v>
      </c>
      <c r="D7" s="25">
        <v>5</v>
      </c>
      <c r="E7" s="26">
        <v>3</v>
      </c>
      <c r="F7" s="24" t="str">
        <f>IFERROR(VLOOKUP(E7,T_maturité[],2,FALSE),"")</f>
        <v>Avancé</v>
      </c>
    </row>
    <row r="11" spans="2:9">
      <c r="H11" s="16" t="s">
        <v>100</v>
      </c>
    </row>
    <row r="14" spans="2:9">
      <c r="I14" s="17" t="s">
        <v>101</v>
      </c>
    </row>
    <row r="18" spans="9:9">
      <c r="I18" s="14"/>
    </row>
    <row r="19" spans="9:9">
      <c r="I19" s="17" t="s">
        <v>102</v>
      </c>
    </row>
    <row r="20" spans="9:9">
      <c r="I20" s="14"/>
    </row>
    <row r="25" spans="9:9">
      <c r="I25" s="17" t="s">
        <v>103</v>
      </c>
    </row>
  </sheetData>
  <dataValidations count="1">
    <dataValidation type="list" allowBlank="1" showInputMessage="1" showErrorMessage="1" sqref="C2:D7" xr:uid="{92352338-018D-430F-A435-FCA4580DDB84}">
      <formula1>L_echelle</formula1>
    </dataValidation>
  </dataValidations>
  <pageMargins left="0.7" right="0.7" top="0.75" bottom="0.75" header="0.3" footer="0.3"/>
  <pageSetup paperSize="9" orientation="portrait" horizontalDpi="0" verticalDpi="0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748B6-1731-404A-B256-30979F27271B}">
  <sheetPr>
    <tabColor theme="5"/>
  </sheetPr>
  <dimension ref="B1:R24"/>
  <sheetViews>
    <sheetView showGridLines="0" workbookViewId="0">
      <selection activeCell="C5" sqref="C5"/>
    </sheetView>
  </sheetViews>
  <sheetFormatPr baseColWidth="10" defaultRowHeight="15"/>
  <cols>
    <col min="1" max="1" width="2.7109375" customWidth="1"/>
    <col min="2" max="2" width="31.42578125" customWidth="1"/>
    <col min="3" max="3" width="32.5703125" customWidth="1"/>
    <col min="4" max="4" width="12.5703125" customWidth="1"/>
    <col min="5" max="5" width="16.28515625" customWidth="1"/>
    <col min="6" max="6" width="20.140625" customWidth="1"/>
    <col min="7" max="7" width="9.7109375" customWidth="1"/>
    <col min="8" max="8" width="10.28515625" customWidth="1"/>
    <col min="9" max="9" width="8.85546875" customWidth="1"/>
    <col min="10" max="10" width="17.5703125" bestFit="1" customWidth="1"/>
    <col min="11" max="11" width="11.7109375" customWidth="1"/>
    <col min="12" max="12" width="10.140625" customWidth="1"/>
    <col min="13" max="13" width="17.85546875" customWidth="1"/>
    <col min="14" max="14" width="14.42578125" customWidth="1"/>
    <col min="15" max="15" width="13.140625" customWidth="1"/>
    <col min="16" max="16" width="10.85546875" customWidth="1"/>
    <col min="18" max="18" width="23.42578125" customWidth="1"/>
  </cols>
  <sheetData>
    <row r="1" spans="2:18" ht="26.25">
      <c r="B1" s="51" t="s">
        <v>90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3" spans="2:18" ht="15" customHeight="1">
      <c r="P3" s="16" t="s">
        <v>100</v>
      </c>
    </row>
    <row r="4" spans="2:18" ht="15" customHeight="1">
      <c r="Q4" s="18" t="s">
        <v>134</v>
      </c>
    </row>
    <row r="5" spans="2:18" ht="15" customHeight="1">
      <c r="Q5" s="41" t="s">
        <v>136</v>
      </c>
    </row>
    <row r="6" spans="2:18" ht="15" customHeight="1">
      <c r="D6" s="50" t="s">
        <v>89</v>
      </c>
    </row>
    <row r="7" spans="2:18" ht="15" customHeight="1">
      <c r="B7" s="16" t="s">
        <v>100</v>
      </c>
    </row>
    <row r="8" spans="2:18" ht="15" customHeight="1">
      <c r="C8" s="18" t="s">
        <v>134</v>
      </c>
    </row>
    <row r="9" spans="2:18" ht="15" customHeight="1">
      <c r="C9" s="41" t="s">
        <v>136</v>
      </c>
    </row>
    <row r="11" spans="2:18" ht="48" customHeight="1">
      <c r="B11" s="13" t="s">
        <v>83</v>
      </c>
      <c r="C11" s="13" t="s">
        <v>84</v>
      </c>
      <c r="D11" s="13" t="s">
        <v>86</v>
      </c>
      <c r="E11" s="13" t="s">
        <v>61</v>
      </c>
      <c r="F11" s="13" t="s">
        <v>6</v>
      </c>
      <c r="G11" s="13" t="s">
        <v>0</v>
      </c>
      <c r="H11" s="13" t="s">
        <v>1</v>
      </c>
      <c r="I11" s="13" t="s">
        <v>2</v>
      </c>
      <c r="J11" s="13" t="s">
        <v>26</v>
      </c>
      <c r="K11" s="13" t="s">
        <v>92</v>
      </c>
      <c r="L11" s="43" t="s">
        <v>3</v>
      </c>
      <c r="M11" s="44" t="s">
        <v>23</v>
      </c>
      <c r="N11" s="43" t="s">
        <v>91</v>
      </c>
      <c r="O11" s="43" t="s">
        <v>85</v>
      </c>
      <c r="P11" s="43" t="s">
        <v>4</v>
      </c>
      <c r="Q11" s="43" t="s">
        <v>5</v>
      </c>
      <c r="R11" s="45" t="s">
        <v>25</v>
      </c>
    </row>
    <row r="12" spans="2:18" ht="45">
      <c r="B12" s="4" t="s">
        <v>68</v>
      </c>
      <c r="C12" s="4" t="s">
        <v>41</v>
      </c>
      <c r="D12" s="4" t="s">
        <v>87</v>
      </c>
      <c r="E12" s="4" t="s">
        <v>68</v>
      </c>
      <c r="F12" s="4" t="s">
        <v>20</v>
      </c>
      <c r="G12" s="1" t="s">
        <v>8</v>
      </c>
      <c r="H12" s="1" t="s">
        <v>11</v>
      </c>
      <c r="I12" s="1" t="s">
        <v>14</v>
      </c>
      <c r="J12" s="46">
        <v>46752</v>
      </c>
      <c r="K12" s="1" t="s">
        <v>112</v>
      </c>
      <c r="L12" s="19">
        <v>0.03</v>
      </c>
      <c r="M12" s="11" t="s">
        <v>40</v>
      </c>
      <c r="N12" s="4" t="s">
        <v>116</v>
      </c>
      <c r="O12" s="4" t="s">
        <v>117</v>
      </c>
      <c r="P12" s="19">
        <v>0.03</v>
      </c>
      <c r="Q12" s="42">
        <f>IFERROR(T_données_action_operationnelle[[#This Row],[Résultat actuel]]/T_données_action_operationnelle[[#This Row],[Objectif cible]],"")</f>
        <v>1</v>
      </c>
      <c r="R12" s="1"/>
    </row>
    <row r="13" spans="2:18" ht="60">
      <c r="B13" s="4" t="s">
        <v>82</v>
      </c>
      <c r="C13" s="4" t="s">
        <v>70</v>
      </c>
      <c r="D13" s="4" t="s">
        <v>87</v>
      </c>
      <c r="E13" s="4" t="s">
        <v>82</v>
      </c>
      <c r="F13" s="4" t="s">
        <v>21</v>
      </c>
      <c r="G13" s="1" t="s">
        <v>69</v>
      </c>
      <c r="H13" s="1" t="s">
        <v>11</v>
      </c>
      <c r="I13" s="1" t="s">
        <v>14</v>
      </c>
      <c r="J13" s="46">
        <v>46234</v>
      </c>
      <c r="K13" s="1" t="s">
        <v>112</v>
      </c>
      <c r="L13" s="20">
        <v>10</v>
      </c>
      <c r="M13" s="11" t="s">
        <v>79</v>
      </c>
      <c r="N13" s="4" t="s">
        <v>118</v>
      </c>
      <c r="O13" s="4" t="s">
        <v>119</v>
      </c>
      <c r="P13" s="20">
        <v>0</v>
      </c>
      <c r="Q13" s="42">
        <f>IFERROR(T_données_action_operationnelle[[#This Row],[Résultat actuel]]/T_données_action_operationnelle[[#This Row],[Objectif cible]],"")</f>
        <v>0</v>
      </c>
      <c r="R13" s="1"/>
    </row>
    <row r="14" spans="2:18" ht="45">
      <c r="B14" s="4" t="s">
        <v>109</v>
      </c>
      <c r="C14" s="4" t="s">
        <v>34</v>
      </c>
      <c r="D14" s="4" t="s">
        <v>88</v>
      </c>
      <c r="E14" s="4" t="s">
        <v>63</v>
      </c>
      <c r="F14" s="4" t="s">
        <v>22</v>
      </c>
      <c r="G14" s="1" t="s">
        <v>7</v>
      </c>
      <c r="H14" s="1" t="s">
        <v>12</v>
      </c>
      <c r="I14" s="1" t="s">
        <v>15</v>
      </c>
      <c r="J14" s="46">
        <v>46752</v>
      </c>
      <c r="K14" s="1" t="s">
        <v>112</v>
      </c>
      <c r="L14" s="21">
        <v>15000</v>
      </c>
      <c r="M14" s="11" t="s">
        <v>31</v>
      </c>
      <c r="N14" s="4" t="s">
        <v>115</v>
      </c>
      <c r="O14" s="4" t="s">
        <v>114</v>
      </c>
      <c r="P14" s="21">
        <v>14000</v>
      </c>
      <c r="Q14" s="42">
        <f>IFERROR(T_données_action_operationnelle[[#This Row],[Objectif cible]]/T_données_action_operationnelle[[#This Row],[Résultat actuel]],"")</f>
        <v>1.0714285714285714</v>
      </c>
      <c r="R14" s="1"/>
    </row>
    <row r="15" spans="2:18" ht="45">
      <c r="B15" s="4" t="s">
        <v>108</v>
      </c>
      <c r="C15" s="4" t="s">
        <v>29</v>
      </c>
      <c r="D15" s="4" t="s">
        <v>88</v>
      </c>
      <c r="E15" s="4" t="s">
        <v>64</v>
      </c>
      <c r="F15" s="4" t="s">
        <v>22</v>
      </c>
      <c r="G15" s="1" t="s">
        <v>7</v>
      </c>
      <c r="H15" s="1" t="s">
        <v>11</v>
      </c>
      <c r="I15" s="1" t="s">
        <v>10</v>
      </c>
      <c r="J15" s="46">
        <v>46599</v>
      </c>
      <c r="K15" s="1" t="s">
        <v>112</v>
      </c>
      <c r="L15" s="19">
        <v>1</v>
      </c>
      <c r="M15" s="11" t="s">
        <v>32</v>
      </c>
      <c r="N15" s="4" t="s">
        <v>120</v>
      </c>
      <c r="O15" s="4" t="s">
        <v>121</v>
      </c>
      <c r="P15" s="19">
        <v>0.75</v>
      </c>
      <c r="Q15" s="42">
        <f>IFERROR(T_données_action_operationnelle[[#This Row],[Résultat actuel]]/T_données_action_operationnelle[[#This Row],[Objectif cible]],"")</f>
        <v>0.75</v>
      </c>
      <c r="R15" s="6"/>
    </row>
    <row r="16" spans="2:18" ht="45">
      <c r="B16" s="4" t="s">
        <v>109</v>
      </c>
      <c r="C16" s="4" t="s">
        <v>30</v>
      </c>
      <c r="D16" s="4" t="s">
        <v>87</v>
      </c>
      <c r="E16" s="4" t="s">
        <v>65</v>
      </c>
      <c r="F16" s="4" t="s">
        <v>22</v>
      </c>
      <c r="G16" s="1" t="s">
        <v>7</v>
      </c>
      <c r="H16" s="1" t="s">
        <v>12</v>
      </c>
      <c r="I16" s="1" t="s">
        <v>15</v>
      </c>
      <c r="J16" s="46">
        <v>46752</v>
      </c>
      <c r="K16" s="1" t="s">
        <v>112</v>
      </c>
      <c r="L16" s="19">
        <v>1</v>
      </c>
      <c r="M16" s="11" t="s">
        <v>33</v>
      </c>
      <c r="N16" s="4" t="s">
        <v>122</v>
      </c>
      <c r="O16" s="4" t="s">
        <v>123</v>
      </c>
      <c r="P16" s="19">
        <v>0.55000000000000004</v>
      </c>
      <c r="Q16" s="42">
        <f>IFERROR(T_données_action_operationnelle[[#This Row],[Résultat actuel]]/T_données_action_operationnelle[[#This Row],[Objectif cible]],"")</f>
        <v>0.55000000000000004</v>
      </c>
      <c r="R16" s="1"/>
    </row>
    <row r="17" spans="2:18" ht="60">
      <c r="B17" s="4" t="s">
        <v>108</v>
      </c>
      <c r="C17" s="4" t="s">
        <v>54</v>
      </c>
      <c r="D17" s="4" t="s">
        <v>87</v>
      </c>
      <c r="E17" s="4" t="s">
        <v>60</v>
      </c>
      <c r="F17" s="4" t="s">
        <v>16</v>
      </c>
      <c r="G17" s="1" t="s">
        <v>7</v>
      </c>
      <c r="H17" s="1" t="s">
        <v>12</v>
      </c>
      <c r="I17" s="1" t="s">
        <v>15</v>
      </c>
      <c r="J17" s="46">
        <v>46387</v>
      </c>
      <c r="K17" s="1" t="s">
        <v>112</v>
      </c>
      <c r="L17" s="20">
        <v>6</v>
      </c>
      <c r="M17" s="11" t="s">
        <v>55</v>
      </c>
      <c r="N17" s="4" t="s">
        <v>120</v>
      </c>
      <c r="O17" s="4" t="s">
        <v>121</v>
      </c>
      <c r="P17" s="20">
        <v>4</v>
      </c>
      <c r="Q17" s="42">
        <f>IFERROR(T_données_action_operationnelle[[#This Row],[Résultat actuel]]/T_données_action_operationnelle[[#This Row],[Objectif cible]],"")</f>
        <v>0.66666666666666663</v>
      </c>
      <c r="R17" s="1"/>
    </row>
    <row r="18" spans="2:18" ht="45">
      <c r="B18" s="4" t="s">
        <v>108</v>
      </c>
      <c r="C18" s="4" t="s">
        <v>73</v>
      </c>
      <c r="D18" s="4" t="s">
        <v>87</v>
      </c>
      <c r="E18" s="4" t="s">
        <v>74</v>
      </c>
      <c r="F18" s="4" t="s">
        <v>16</v>
      </c>
      <c r="G18" s="1" t="s">
        <v>7</v>
      </c>
      <c r="H18" s="1" t="s">
        <v>12</v>
      </c>
      <c r="I18" s="1" t="s">
        <v>14</v>
      </c>
      <c r="J18" s="46">
        <v>46568</v>
      </c>
      <c r="K18" s="1" t="s">
        <v>112</v>
      </c>
      <c r="L18" s="5">
        <v>1</v>
      </c>
      <c r="M18" s="11" t="s">
        <v>75</v>
      </c>
      <c r="N18" s="4" t="s">
        <v>132</v>
      </c>
      <c r="O18" s="4" t="s">
        <v>133</v>
      </c>
      <c r="P18" s="5">
        <v>0.85</v>
      </c>
      <c r="Q18" s="42">
        <f>IFERROR(T_données_action_operationnelle[[#This Row],[Résultat actuel]]/T_données_action_operationnelle[[#This Row],[Objectif cible]],"")</f>
        <v>0.85</v>
      </c>
      <c r="R18" s="1"/>
    </row>
    <row r="19" spans="2:18" ht="45">
      <c r="B19" s="4" t="s">
        <v>98</v>
      </c>
      <c r="C19" s="4" t="s">
        <v>71</v>
      </c>
      <c r="D19" s="4" t="s">
        <v>88</v>
      </c>
      <c r="E19" s="4" t="s">
        <v>72</v>
      </c>
      <c r="F19" s="4" t="s">
        <v>18</v>
      </c>
      <c r="G19" s="1" t="s">
        <v>7</v>
      </c>
      <c r="H19" s="1" t="s">
        <v>12</v>
      </c>
      <c r="I19" s="1" t="s">
        <v>14</v>
      </c>
      <c r="J19" s="46">
        <v>46022</v>
      </c>
      <c r="K19" s="1" t="s">
        <v>112</v>
      </c>
      <c r="L19" s="20">
        <v>4</v>
      </c>
      <c r="M19" s="11" t="s">
        <v>78</v>
      </c>
      <c r="N19" s="4" t="s">
        <v>118</v>
      </c>
      <c r="O19" s="4" t="s">
        <v>131</v>
      </c>
      <c r="P19" s="20">
        <v>1</v>
      </c>
      <c r="Q19" s="42">
        <f>IFERROR(T_données_action_operationnelle[[#This Row],[Résultat actuel]]/T_données_action_operationnelle[[#This Row],[Objectif cible]],"")</f>
        <v>0.25</v>
      </c>
      <c r="R19" s="1"/>
    </row>
    <row r="20" spans="2:18" ht="45">
      <c r="B20" s="4" t="s">
        <v>98</v>
      </c>
      <c r="C20" s="4" t="s">
        <v>35</v>
      </c>
      <c r="D20" s="4" t="s">
        <v>87</v>
      </c>
      <c r="E20" s="4" t="s">
        <v>66</v>
      </c>
      <c r="F20" s="4" t="s">
        <v>19</v>
      </c>
      <c r="G20" s="1" t="s">
        <v>7</v>
      </c>
      <c r="H20" s="1" t="s">
        <v>11</v>
      </c>
      <c r="I20" s="1" t="s">
        <v>15</v>
      </c>
      <c r="J20" s="46">
        <v>46387</v>
      </c>
      <c r="K20" s="1" t="s">
        <v>113</v>
      </c>
      <c r="L20" s="20">
        <v>50</v>
      </c>
      <c r="M20" s="11" t="s">
        <v>38</v>
      </c>
      <c r="N20" s="4" t="s">
        <v>129</v>
      </c>
      <c r="O20" s="4" t="s">
        <v>130</v>
      </c>
      <c r="P20" s="20">
        <v>30</v>
      </c>
      <c r="Q20" s="42">
        <f>IFERROR(T_données_action_operationnelle[[#This Row],[Objectif cible]]/T_données_action_operationnelle[[#This Row],[Résultat actuel]],"")</f>
        <v>1.6666666666666667</v>
      </c>
      <c r="R20" s="1"/>
    </row>
    <row r="21" spans="2:18" ht="45">
      <c r="B21" s="4" t="s">
        <v>108</v>
      </c>
      <c r="C21" s="4" t="s">
        <v>36</v>
      </c>
      <c r="D21" s="4" t="s">
        <v>87</v>
      </c>
      <c r="E21" s="4" t="s">
        <v>67</v>
      </c>
      <c r="F21" s="4" t="s">
        <v>19</v>
      </c>
      <c r="G21" s="1" t="s">
        <v>7</v>
      </c>
      <c r="H21" s="1" t="s">
        <v>10</v>
      </c>
      <c r="I21" s="1" t="s">
        <v>10</v>
      </c>
      <c r="J21" s="46">
        <v>46387</v>
      </c>
      <c r="K21" s="1" t="s">
        <v>112</v>
      </c>
      <c r="L21" s="20">
        <v>12</v>
      </c>
      <c r="M21" s="11" t="s">
        <v>37</v>
      </c>
      <c r="N21" s="4" t="s">
        <v>127</v>
      </c>
      <c r="O21" s="4" t="s">
        <v>128</v>
      </c>
      <c r="P21" s="20">
        <v>1</v>
      </c>
      <c r="Q21" s="42">
        <f>IFERROR(T_données_action_operationnelle[[#This Row],[Résultat actuel]]/T_données_action_operationnelle[[#This Row],[Objectif cible]],"")</f>
        <v>8.3333333333333329E-2</v>
      </c>
      <c r="R21" s="1"/>
    </row>
    <row r="22" spans="2:18" ht="45">
      <c r="B22" s="4" t="s">
        <v>82</v>
      </c>
      <c r="C22" s="4" t="s">
        <v>27</v>
      </c>
      <c r="D22" s="4" t="s">
        <v>87</v>
      </c>
      <c r="E22" s="4" t="s">
        <v>80</v>
      </c>
      <c r="F22" s="4" t="s">
        <v>17</v>
      </c>
      <c r="G22" s="1" t="s">
        <v>69</v>
      </c>
      <c r="H22" s="1" t="s">
        <v>12</v>
      </c>
      <c r="I22" s="1" t="s">
        <v>14</v>
      </c>
      <c r="J22" s="46">
        <v>46357</v>
      </c>
      <c r="K22" s="1" t="s">
        <v>112</v>
      </c>
      <c r="L22" s="20">
        <v>10</v>
      </c>
      <c r="M22" s="11" t="s">
        <v>24</v>
      </c>
      <c r="N22" s="4" t="s">
        <v>124</v>
      </c>
      <c r="O22" s="4" t="s">
        <v>126</v>
      </c>
      <c r="P22" s="20">
        <v>10</v>
      </c>
      <c r="Q22" s="42">
        <f>IFERROR(T_données_action_operationnelle[[#This Row],[Résultat actuel]]/T_données_action_operationnelle[[#This Row],[Objectif cible]],"")</f>
        <v>1</v>
      </c>
      <c r="R22" s="1"/>
    </row>
    <row r="23" spans="2:18" ht="60">
      <c r="B23" s="4" t="s">
        <v>99</v>
      </c>
      <c r="C23" s="4" t="s">
        <v>28</v>
      </c>
      <c r="D23" s="4" t="s">
        <v>87</v>
      </c>
      <c r="E23" s="4" t="s">
        <v>62</v>
      </c>
      <c r="F23" s="4" t="s">
        <v>17</v>
      </c>
      <c r="G23" s="1" t="s">
        <v>7</v>
      </c>
      <c r="H23" s="1" t="s">
        <v>12</v>
      </c>
      <c r="I23" s="1" t="s">
        <v>15</v>
      </c>
      <c r="J23" s="46">
        <v>46387</v>
      </c>
      <c r="K23" s="1" t="s">
        <v>112</v>
      </c>
      <c r="L23" s="19">
        <v>0.05</v>
      </c>
      <c r="M23" s="11" t="s">
        <v>39</v>
      </c>
      <c r="N23" s="4" t="s">
        <v>124</v>
      </c>
      <c r="O23" s="4" t="s">
        <v>125</v>
      </c>
      <c r="P23" s="19">
        <v>0.1</v>
      </c>
      <c r="Q23" s="42">
        <f>IFERROR(T_données_action_operationnelle[[#This Row],[Objectif cible]]/T_données_action_operationnelle[[#This Row],[Résultat actuel]],"")</f>
        <v>0.5</v>
      </c>
      <c r="R23" s="1"/>
    </row>
    <row r="24" spans="2:18" ht="45">
      <c r="B24" s="4" t="s">
        <v>99</v>
      </c>
      <c r="C24" s="4" t="s">
        <v>76</v>
      </c>
      <c r="D24" s="4" t="s">
        <v>87</v>
      </c>
      <c r="E24" s="4" t="s">
        <v>81</v>
      </c>
      <c r="F24" s="4" t="s">
        <v>17</v>
      </c>
      <c r="G24" s="1" t="s">
        <v>7</v>
      </c>
      <c r="H24" s="1" t="s">
        <v>12</v>
      </c>
      <c r="I24" s="1" t="s">
        <v>14</v>
      </c>
      <c r="J24" s="46">
        <v>46387</v>
      </c>
      <c r="K24" s="1" t="s">
        <v>112</v>
      </c>
      <c r="L24" s="19">
        <v>1</v>
      </c>
      <c r="M24" s="11" t="s">
        <v>77</v>
      </c>
      <c r="N24" s="4" t="s">
        <v>120</v>
      </c>
      <c r="O24" s="4" t="s">
        <v>121</v>
      </c>
      <c r="P24" s="19">
        <v>0.64</v>
      </c>
      <c r="Q24" s="42">
        <f>IFERROR(T_données_action_operationnelle[[#This Row],[Résultat actuel]]/T_données_action_operationnelle[[#This Row],[Objectif cible]],"")</f>
        <v>0.64</v>
      </c>
      <c r="R24" s="1"/>
    </row>
  </sheetData>
  <mergeCells count="1">
    <mergeCell ref="B1:R1"/>
  </mergeCells>
  <conditionalFormatting sqref="B12:R24">
    <cfRule type="expression" dxfId="28" priority="2">
      <formula>$G12="Terminé"</formula>
    </cfRule>
    <cfRule type="expression" dxfId="27" priority="3">
      <formula>$J12&lt;TODAY()</formula>
    </cfRule>
  </conditionalFormatting>
  <conditionalFormatting sqref="Q12:Q24">
    <cfRule type="dataBar" priority="1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{145B659C-3D78-46BD-AE0D-405798F2EB19}</x14:id>
        </ext>
      </extLst>
    </cfRule>
  </conditionalFormatting>
  <dataValidations count="7">
    <dataValidation type="list" allowBlank="1" showInputMessage="1" showErrorMessage="1" sqref="F12:F24" xr:uid="{EB35B368-B57B-48AA-B79B-35A88C2A550E}">
      <formula1>L_Thematique_RSE</formula1>
    </dataValidation>
    <dataValidation type="list" allowBlank="1" showInputMessage="1" showErrorMessage="1" sqref="G12:G24" xr:uid="{A4389437-F7F7-4E9D-813C-8EFD33EBDA30}">
      <formula1>L_Statut</formula1>
    </dataValidation>
    <dataValidation type="list" allowBlank="1" showInputMessage="1" showErrorMessage="1" sqref="H12:H24" xr:uid="{69B74077-9AD4-4EF5-8DF8-274DF9827EC0}">
      <formula1>L_Impact</formula1>
    </dataValidation>
    <dataValidation type="list" allowBlank="1" showInputMessage="1" showErrorMessage="1" sqref="I12:I24" xr:uid="{DE0ACC37-E6B2-423E-BDF8-A05248EF6D4C}">
      <formula1>L_priorite</formula1>
    </dataValidation>
    <dataValidation type="list" allowBlank="1" showInputMessage="1" showErrorMessage="1" sqref="K12:K24" xr:uid="{E277435D-6FDE-4638-9316-59F0CEB7ECEC}">
      <formula1>L_Partie_prenante</formula1>
    </dataValidation>
    <dataValidation type="list" allowBlank="1" showInputMessage="1" showErrorMessage="1" sqref="B12:B24" xr:uid="{BD9AB321-515C-4871-A1AA-F469C0C9F3B3}">
      <formula1>L_actions_stratégiques_majeures</formula1>
    </dataValidation>
    <dataValidation type="list" allowBlank="1" showInputMessage="1" showErrorMessage="1" sqref="D12:D24" xr:uid="{886016E1-694A-436D-A762-FD722318C1C1}">
      <formula1>L_type_action</formula1>
    </dataValidation>
  </dataValidations>
  <pageMargins left="0.7" right="0.7" top="0.75" bottom="0.75" header="0.3" footer="0.3"/>
  <ignoredErrors>
    <ignoredError sqref="Q12:Q24" calculatedColumn="1"/>
  </ignoredErrors>
  <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45B659C-3D78-46BD-AE0D-405798F2EB19}">
            <x14:dataBar minLength="0" maxLength="100" border="1" negativeBarBorderColorSameAsPositive="0">
              <x14:cfvo type="num">
                <xm:f>0</xm:f>
              </x14:cfvo>
              <x14:cfvo type="num">
                <xm:f>1</xm:f>
              </x14:cfvo>
              <x14:borderColor theme="4"/>
              <x14:negativeFillColor rgb="FFFF0000"/>
              <x14:negativeBorderColor rgb="FFFF0000"/>
              <x14:axisColor rgb="FF000000"/>
            </x14:dataBar>
          </x14:cfRule>
          <xm:sqref>Q12:Q24</xm:sqref>
        </x14:conditionalFormatting>
      </x14:conditionalFormattings>
    </ex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50261-3FE6-420B-BB14-51EED10FF6BA}">
  <sheetPr>
    <tabColor theme="5" tint="-0.249977111117893"/>
  </sheetPr>
  <dimension ref="B2:T37"/>
  <sheetViews>
    <sheetView showGridLines="0" tabSelected="1" workbookViewId="0">
      <selection activeCell="X24" sqref="X24"/>
    </sheetView>
  </sheetViews>
  <sheetFormatPr baseColWidth="10" defaultRowHeight="15"/>
  <cols>
    <col min="1" max="1" width="2.7109375" customWidth="1"/>
    <col min="2" max="2" width="27.28515625" customWidth="1"/>
    <col min="3" max="4" width="2.7109375" customWidth="1"/>
    <col min="5" max="19" width="7.7109375" customWidth="1"/>
    <col min="20" max="21" width="2.7109375" customWidth="1"/>
    <col min="23" max="23" width="2.7109375" customWidth="1"/>
  </cols>
  <sheetData>
    <row r="2" spans="2:20" ht="28.5">
      <c r="B2" s="48" t="s">
        <v>59</v>
      </c>
      <c r="D2" s="57" t="s">
        <v>139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</row>
    <row r="3" spans="2:20"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</row>
    <row r="4" spans="2:20" ht="5.0999999999999996" customHeight="1">
      <c r="D4" s="28"/>
      <c r="E4" s="34"/>
      <c r="F4" s="35"/>
      <c r="G4" s="36"/>
      <c r="H4" s="28"/>
      <c r="I4" s="34"/>
      <c r="J4" s="35"/>
      <c r="K4" s="36"/>
      <c r="L4" s="28"/>
      <c r="M4" s="34"/>
      <c r="N4" s="35"/>
      <c r="O4" s="36"/>
      <c r="P4" s="28"/>
      <c r="Q4" s="34"/>
      <c r="R4" s="35"/>
      <c r="S4" s="36"/>
      <c r="T4" s="28"/>
    </row>
    <row r="5" spans="2:20">
      <c r="D5" s="28"/>
      <c r="E5" s="58" t="s">
        <v>48</v>
      </c>
      <c r="F5" s="59"/>
      <c r="G5" s="60"/>
      <c r="H5" s="28"/>
      <c r="I5" s="58" t="s">
        <v>110</v>
      </c>
      <c r="J5" s="59"/>
      <c r="K5" s="60"/>
      <c r="L5" s="28"/>
      <c r="M5" s="58" t="s">
        <v>47</v>
      </c>
      <c r="N5" s="59"/>
      <c r="O5" s="60"/>
      <c r="P5" s="28"/>
      <c r="Q5" s="58" t="s">
        <v>56</v>
      </c>
      <c r="R5" s="59"/>
      <c r="S5" s="60"/>
      <c r="T5" s="28"/>
    </row>
    <row r="6" spans="2:20">
      <c r="D6" s="28"/>
      <c r="E6" s="37"/>
      <c r="F6" s="55">
        <f>IFERROR(GETPIVOTDATA("Actions opérationnelles",TCD!$D$3),"")</f>
        <v>13</v>
      </c>
      <c r="G6" s="56"/>
      <c r="H6" s="28"/>
      <c r="I6" s="37"/>
      <c r="J6" s="55">
        <f>IFERROR(GETPIVOTDATA("Actions opérationnelles",TCD!$J$3,"Type d'action","Permanente"),"")</f>
        <v>10</v>
      </c>
      <c r="K6" s="56"/>
      <c r="L6" s="28"/>
      <c r="M6" s="37"/>
      <c r="N6" s="55">
        <f>IFERROR(GETPIVOTDATA("Actions opérationnelles",TCD!$D$3,"Priorité","Elevée"),"")</f>
        <v>5</v>
      </c>
      <c r="O6" s="56"/>
      <c r="P6" s="28"/>
      <c r="Q6" s="37"/>
      <c r="R6" s="55">
        <f>IFERROR(GETPIVOTDATA("Actions opérationnelles",TCD!$P$3,"Statut","Terminé"),"")</f>
        <v>1</v>
      </c>
      <c r="S6" s="56"/>
      <c r="T6" s="28"/>
    </row>
    <row r="7" spans="2:20" ht="22.5" customHeight="1">
      <c r="D7" s="28"/>
      <c r="E7" s="37"/>
      <c r="F7" s="55"/>
      <c r="G7" s="56"/>
      <c r="H7" s="28"/>
      <c r="I7" s="37"/>
      <c r="J7" s="55"/>
      <c r="K7" s="56"/>
      <c r="L7" s="28"/>
      <c r="M7" s="37"/>
      <c r="N7" s="55"/>
      <c r="O7" s="56"/>
      <c r="P7" s="28"/>
      <c r="Q7" s="37"/>
      <c r="R7" s="55"/>
      <c r="S7" s="56"/>
      <c r="T7" s="28"/>
    </row>
    <row r="8" spans="2:20" ht="5.0999999999999996" customHeight="1">
      <c r="D8" s="28"/>
      <c r="E8" s="38"/>
      <c r="F8" s="39"/>
      <c r="G8" s="40"/>
      <c r="H8" s="28"/>
      <c r="I8" s="38"/>
      <c r="J8" s="39"/>
      <c r="K8" s="40"/>
      <c r="L8" s="28"/>
      <c r="M8" s="38"/>
      <c r="N8" s="39"/>
      <c r="O8" s="40"/>
      <c r="P8" s="28"/>
      <c r="Q8" s="38"/>
      <c r="R8" s="39"/>
      <c r="S8" s="40"/>
      <c r="T8" s="28"/>
    </row>
    <row r="9" spans="2:20"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</row>
    <row r="10" spans="2:20" ht="15.75">
      <c r="D10" s="28"/>
      <c r="E10" s="52" t="s">
        <v>49</v>
      </c>
      <c r="F10" s="53"/>
      <c r="G10" s="53"/>
      <c r="H10" s="53"/>
      <c r="I10" s="53"/>
      <c r="J10" s="53"/>
      <c r="K10" s="54"/>
      <c r="L10" s="28"/>
      <c r="M10" s="52" t="s">
        <v>57</v>
      </c>
      <c r="N10" s="53"/>
      <c r="O10" s="53"/>
      <c r="P10" s="53"/>
      <c r="Q10" s="53"/>
      <c r="R10" s="53"/>
      <c r="S10" s="54"/>
      <c r="T10" s="28"/>
    </row>
    <row r="11" spans="2:20">
      <c r="D11" s="28"/>
      <c r="E11" s="29"/>
      <c r="K11" s="30"/>
      <c r="L11" s="28"/>
      <c r="M11" s="29"/>
      <c r="S11" s="30"/>
      <c r="T11" s="28"/>
    </row>
    <row r="12" spans="2:20">
      <c r="D12" s="28"/>
      <c r="E12" s="29"/>
      <c r="K12" s="30"/>
      <c r="L12" s="28"/>
      <c r="M12" s="29"/>
      <c r="S12" s="30"/>
      <c r="T12" s="28"/>
    </row>
    <row r="13" spans="2:20">
      <c r="D13" s="28"/>
      <c r="E13" s="29"/>
      <c r="K13" s="30"/>
      <c r="L13" s="28"/>
      <c r="M13" s="29"/>
      <c r="S13" s="30"/>
      <c r="T13" s="28"/>
    </row>
    <row r="14" spans="2:20">
      <c r="D14" s="28"/>
      <c r="E14" s="29"/>
      <c r="K14" s="30"/>
      <c r="L14" s="28"/>
      <c r="M14" s="29"/>
      <c r="S14" s="30"/>
      <c r="T14" s="28"/>
    </row>
    <row r="15" spans="2:20">
      <c r="D15" s="28"/>
      <c r="E15" s="29"/>
      <c r="K15" s="30"/>
      <c r="L15" s="28"/>
      <c r="M15" s="29"/>
      <c r="S15" s="30"/>
      <c r="T15" s="28"/>
    </row>
    <row r="16" spans="2:20">
      <c r="D16" s="28"/>
      <c r="E16" s="29"/>
      <c r="K16" s="30"/>
      <c r="L16" s="28"/>
      <c r="M16" s="29"/>
      <c r="S16" s="30"/>
      <c r="T16" s="28"/>
    </row>
    <row r="17" spans="4:20">
      <c r="D17" s="28"/>
      <c r="E17" s="29"/>
      <c r="K17" s="30"/>
      <c r="L17" s="28"/>
      <c r="M17" s="29"/>
      <c r="S17" s="30"/>
      <c r="T17" s="28"/>
    </row>
    <row r="18" spans="4:20">
      <c r="D18" s="28"/>
      <c r="E18" s="29"/>
      <c r="K18" s="30"/>
      <c r="L18" s="28"/>
      <c r="M18" s="29"/>
      <c r="S18" s="30"/>
      <c r="T18" s="28"/>
    </row>
    <row r="19" spans="4:20">
      <c r="D19" s="28"/>
      <c r="E19" s="29"/>
      <c r="K19" s="30"/>
      <c r="L19" s="28"/>
      <c r="M19" s="29"/>
      <c r="S19" s="30"/>
      <c r="T19" s="28"/>
    </row>
    <row r="20" spans="4:20">
      <c r="D20" s="28"/>
      <c r="E20" s="29"/>
      <c r="K20" s="30"/>
      <c r="L20" s="28"/>
      <c r="M20" s="29"/>
      <c r="S20" s="30"/>
      <c r="T20" s="28"/>
    </row>
    <row r="21" spans="4:20">
      <c r="D21" s="28"/>
      <c r="E21" s="29"/>
      <c r="K21" s="30"/>
      <c r="L21" s="28"/>
      <c r="M21" s="29"/>
      <c r="S21" s="30"/>
      <c r="T21" s="28"/>
    </row>
    <row r="22" spans="4:20">
      <c r="D22" s="28"/>
      <c r="E22" s="31"/>
      <c r="F22" s="32"/>
      <c r="G22" s="32"/>
      <c r="H22" s="32"/>
      <c r="I22" s="32"/>
      <c r="J22" s="32"/>
      <c r="K22" s="33"/>
      <c r="L22" s="28"/>
      <c r="M22" s="31"/>
      <c r="N22" s="32"/>
      <c r="O22" s="32"/>
      <c r="P22" s="32"/>
      <c r="Q22" s="32"/>
      <c r="R22" s="32"/>
      <c r="S22" s="33"/>
      <c r="T22" s="28"/>
    </row>
    <row r="23" spans="4:20"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</row>
    <row r="24" spans="4:20" ht="15.75">
      <c r="D24" s="28"/>
      <c r="E24" s="52" t="s">
        <v>50</v>
      </c>
      <c r="F24" s="53"/>
      <c r="G24" s="53"/>
      <c r="H24" s="53"/>
      <c r="I24" s="53"/>
      <c r="J24" s="53"/>
      <c r="K24" s="54"/>
      <c r="L24" s="28"/>
      <c r="M24" s="52" t="s">
        <v>51</v>
      </c>
      <c r="N24" s="53"/>
      <c r="O24" s="53"/>
      <c r="P24" s="53"/>
      <c r="Q24" s="53"/>
      <c r="R24" s="53"/>
      <c r="S24" s="54"/>
      <c r="T24" s="28"/>
    </row>
    <row r="25" spans="4:20">
      <c r="D25" s="28"/>
      <c r="E25" s="29"/>
      <c r="K25" s="30"/>
      <c r="L25" s="28"/>
      <c r="M25" s="29"/>
      <c r="S25" s="30"/>
      <c r="T25" s="28"/>
    </row>
    <row r="26" spans="4:20">
      <c r="D26" s="28"/>
      <c r="E26" s="29"/>
      <c r="K26" s="30"/>
      <c r="L26" s="28"/>
      <c r="M26" s="29"/>
      <c r="S26" s="30"/>
      <c r="T26" s="28"/>
    </row>
    <row r="27" spans="4:20">
      <c r="D27" s="28"/>
      <c r="E27" s="29"/>
      <c r="K27" s="30"/>
      <c r="L27" s="28"/>
      <c r="M27" s="29"/>
      <c r="S27" s="30"/>
      <c r="T27" s="28"/>
    </row>
    <row r="28" spans="4:20">
      <c r="D28" s="28"/>
      <c r="E28" s="29"/>
      <c r="K28" s="30"/>
      <c r="L28" s="28"/>
      <c r="M28" s="29"/>
      <c r="S28" s="30"/>
      <c r="T28" s="28"/>
    </row>
    <row r="29" spans="4:20">
      <c r="D29" s="28"/>
      <c r="E29" s="29"/>
      <c r="K29" s="30"/>
      <c r="L29" s="28"/>
      <c r="M29" s="29"/>
      <c r="S29" s="30"/>
      <c r="T29" s="28"/>
    </row>
    <row r="30" spans="4:20">
      <c r="D30" s="28"/>
      <c r="E30" s="29"/>
      <c r="K30" s="30"/>
      <c r="L30" s="28"/>
      <c r="M30" s="29"/>
      <c r="S30" s="30"/>
      <c r="T30" s="28"/>
    </row>
    <row r="31" spans="4:20">
      <c r="D31" s="28"/>
      <c r="E31" s="29"/>
      <c r="K31" s="30"/>
      <c r="L31" s="28"/>
      <c r="M31" s="29"/>
      <c r="S31" s="30"/>
      <c r="T31" s="28"/>
    </row>
    <row r="32" spans="4:20">
      <c r="D32" s="28"/>
      <c r="E32" s="29"/>
      <c r="K32" s="30"/>
      <c r="L32" s="28"/>
      <c r="M32" s="29"/>
      <c r="S32" s="30"/>
      <c r="T32" s="28"/>
    </row>
    <row r="33" spans="4:20">
      <c r="D33" s="28"/>
      <c r="E33" s="29"/>
      <c r="K33" s="30"/>
      <c r="L33" s="28"/>
      <c r="M33" s="29"/>
      <c r="S33" s="30"/>
      <c r="T33" s="28"/>
    </row>
    <row r="34" spans="4:20">
      <c r="D34" s="28"/>
      <c r="E34" s="29"/>
      <c r="K34" s="30"/>
      <c r="L34" s="28"/>
      <c r="M34" s="29"/>
      <c r="S34" s="30"/>
      <c r="T34" s="28"/>
    </row>
    <row r="35" spans="4:20">
      <c r="D35" s="28"/>
      <c r="E35" s="29"/>
      <c r="K35" s="30"/>
      <c r="L35" s="28"/>
      <c r="M35" s="29"/>
      <c r="S35" s="30"/>
      <c r="T35" s="28"/>
    </row>
    <row r="36" spans="4:20">
      <c r="D36" s="28"/>
      <c r="E36" s="31"/>
      <c r="F36" s="32"/>
      <c r="G36" s="32"/>
      <c r="H36" s="32"/>
      <c r="I36" s="32"/>
      <c r="J36" s="32"/>
      <c r="K36" s="33"/>
      <c r="L36" s="28"/>
      <c r="M36" s="31"/>
      <c r="N36" s="32"/>
      <c r="O36" s="32"/>
      <c r="P36" s="32"/>
      <c r="Q36" s="32"/>
      <c r="R36" s="32"/>
      <c r="S36" s="33"/>
      <c r="T36" s="28"/>
    </row>
    <row r="37" spans="4:20"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</row>
  </sheetData>
  <sheetProtection algorithmName="SHA-512" hashValue="YLWxFQWVK5Ry/rKSAQ+s8EuZzDWVv3rj6/BFibxb/QDpL2OeMk1OAt3S6ddBVb8s2ttg6g/6NpPLExw123G6WQ==" saltValue="7eunnoGZYAGW4ZuLNZ22ZA==" spinCount="100000" sheet="1" objects="1" scenarios="1" selectLockedCells="1"/>
  <mergeCells count="13">
    <mergeCell ref="D2:T2"/>
    <mergeCell ref="R6:S7"/>
    <mergeCell ref="N6:O7"/>
    <mergeCell ref="E5:G5"/>
    <mergeCell ref="I5:K5"/>
    <mergeCell ref="M5:O5"/>
    <mergeCell ref="Q5:S5"/>
    <mergeCell ref="E10:K10"/>
    <mergeCell ref="M10:S10"/>
    <mergeCell ref="E24:K24"/>
    <mergeCell ref="M24:S24"/>
    <mergeCell ref="F6:G7"/>
    <mergeCell ref="J6:K7"/>
  </mergeCells>
  <pageMargins left="0.7" right="0.7" top="0.75" bottom="0.75" header="0.3" footer="0.3"/>
  <pageSetup paperSize="9" orientation="portrait" horizontalDpi="0" verticalDpi="0" r:id="rId1"/>
  <drawing r:id="rId2"/>
  <extLst>
    <ext xmlns:x14="http://schemas.microsoft.com/office/spreadsheetml/2009/9/main" uri="{A8765BA9-456A-4dab-B4F3-ACF838C121DE}">
      <x14:slicerList>
        <x14:slicer r:id="rId3"/>
      </x14:slicerList>
    </ext>
    <ext xmlns:x15="http://schemas.microsoft.com/office/spreadsheetml/2010/11/main" uri="{7E03D99C-DC04-49d9-9315-930204A7B6E9}">
      <x15:timelineRefs>
        <x15:timelineRef r:id="rId4"/>
      </x15:timelineRef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70888-2858-441D-8277-363907AB91F9}">
  <sheetPr>
    <tabColor theme="0" tint="-0.34998626667073579"/>
  </sheetPr>
  <dimension ref="B1:AM32"/>
  <sheetViews>
    <sheetView workbookViewId="0">
      <selection activeCell="X24" sqref="X24"/>
    </sheetView>
  </sheetViews>
  <sheetFormatPr baseColWidth="10" defaultRowHeight="15"/>
  <cols>
    <col min="1" max="1" width="2.7109375" customWidth="1"/>
    <col min="2" max="2" width="36.42578125" customWidth="1"/>
    <col min="3" max="3" width="2.7109375" customWidth="1"/>
    <col min="4" max="4" width="21" bestFit="1" customWidth="1"/>
    <col min="5" max="5" width="33.140625" bestFit="1" customWidth="1"/>
    <col min="6" max="9" width="2.7109375" customWidth="1"/>
    <col min="10" max="10" width="21" bestFit="1" customWidth="1"/>
    <col min="11" max="11" width="33.140625" bestFit="1" customWidth="1"/>
    <col min="12" max="15" width="2.7109375" customWidth="1"/>
    <col min="16" max="16" width="21" bestFit="1" customWidth="1"/>
    <col min="17" max="17" width="33.140625" bestFit="1" customWidth="1"/>
    <col min="18" max="21" width="2.7109375" customWidth="1"/>
    <col min="22" max="22" width="35.140625" bestFit="1" customWidth="1"/>
    <col min="23" max="23" width="33.140625" bestFit="1" customWidth="1"/>
    <col min="24" max="27" width="2.7109375" customWidth="1"/>
    <col min="28" max="28" width="35.140625" bestFit="1" customWidth="1"/>
    <col min="29" max="29" width="31.85546875" bestFit="1" customWidth="1"/>
    <col min="30" max="33" width="2.7109375" customWidth="1"/>
    <col min="34" max="34" width="21" bestFit="1" customWidth="1"/>
    <col min="35" max="35" width="33.140625" bestFit="1" customWidth="1"/>
  </cols>
  <sheetData>
    <row r="1" spans="2:39">
      <c r="B1" s="10" t="s">
        <v>59</v>
      </c>
      <c r="D1" s="9" t="s">
        <v>44</v>
      </c>
      <c r="E1" s="9"/>
      <c r="F1" s="47"/>
      <c r="G1" s="47"/>
      <c r="H1" s="47"/>
      <c r="I1" s="47"/>
      <c r="J1" s="9" t="s">
        <v>111</v>
      </c>
      <c r="K1" s="9"/>
      <c r="L1" s="47"/>
      <c r="M1" s="47"/>
      <c r="N1" s="47"/>
      <c r="O1" s="47"/>
      <c r="P1" s="9" t="s">
        <v>45</v>
      </c>
      <c r="Q1" s="9"/>
      <c r="R1" s="47"/>
      <c r="S1" s="47"/>
      <c r="T1" s="47"/>
      <c r="U1" s="47"/>
      <c r="V1" s="9" t="s">
        <v>46</v>
      </c>
      <c r="W1" s="9"/>
      <c r="X1" s="47"/>
      <c r="Y1" s="47"/>
      <c r="Z1" s="47"/>
      <c r="AA1" s="47"/>
      <c r="AB1" s="9" t="s">
        <v>52</v>
      </c>
      <c r="AC1" s="9"/>
      <c r="AD1" s="47"/>
      <c r="AE1" s="47"/>
      <c r="AF1" s="47"/>
      <c r="AG1" s="47"/>
      <c r="AH1" s="9" t="s">
        <v>58</v>
      </c>
      <c r="AI1" s="9"/>
      <c r="AJ1" s="47"/>
      <c r="AK1" s="47"/>
      <c r="AL1" s="47"/>
      <c r="AM1" s="47"/>
    </row>
    <row r="2" spans="2:39">
      <c r="F2" s="47"/>
      <c r="G2" s="47"/>
      <c r="H2" s="47"/>
      <c r="I2" s="47"/>
      <c r="L2" s="47"/>
      <c r="M2" s="47"/>
      <c r="N2" s="47"/>
      <c r="O2" s="47"/>
      <c r="R2" s="47"/>
      <c r="S2" s="47"/>
      <c r="T2" s="47"/>
      <c r="U2" s="47"/>
      <c r="X2" s="47"/>
      <c r="Y2" s="47"/>
      <c r="Z2" s="47"/>
      <c r="AA2" s="47"/>
      <c r="AD2" s="47"/>
      <c r="AE2" s="47"/>
      <c r="AF2" s="47"/>
      <c r="AG2" s="47"/>
      <c r="AJ2" s="47"/>
      <c r="AK2" s="47"/>
      <c r="AL2" s="47"/>
      <c r="AM2" s="47"/>
    </row>
    <row r="3" spans="2:39">
      <c r="D3" s="7" t="s">
        <v>42</v>
      </c>
      <c r="E3" t="s">
        <v>93</v>
      </c>
      <c r="F3" s="47"/>
      <c r="G3" s="47"/>
      <c r="H3" s="47"/>
      <c r="I3" s="47"/>
      <c r="J3" s="7" t="s">
        <v>42</v>
      </c>
      <c r="K3" t="s">
        <v>93</v>
      </c>
      <c r="L3" s="47"/>
      <c r="M3" s="47"/>
      <c r="N3" s="47"/>
      <c r="O3" s="47"/>
      <c r="P3" s="7" t="s">
        <v>42</v>
      </c>
      <c r="Q3" t="s">
        <v>93</v>
      </c>
      <c r="R3" s="47"/>
      <c r="S3" s="47"/>
      <c r="T3" s="47"/>
      <c r="U3" s="47"/>
      <c r="V3" s="7" t="s">
        <v>42</v>
      </c>
      <c r="W3" t="s">
        <v>93</v>
      </c>
      <c r="X3" s="47"/>
      <c r="Y3" s="47"/>
      <c r="Z3" s="47"/>
      <c r="AA3" s="47"/>
      <c r="AB3" s="7" t="s">
        <v>42</v>
      </c>
      <c r="AC3" t="s">
        <v>53</v>
      </c>
      <c r="AD3" s="47"/>
      <c r="AE3" s="47"/>
      <c r="AF3" s="47"/>
      <c r="AG3" s="47"/>
      <c r="AH3" s="7" t="s">
        <v>42</v>
      </c>
      <c r="AI3" t="s">
        <v>93</v>
      </c>
      <c r="AJ3" s="47"/>
      <c r="AK3" s="47"/>
      <c r="AL3" s="47"/>
      <c r="AM3" s="47"/>
    </row>
    <row r="4" spans="2:39">
      <c r="D4" s="8" t="s">
        <v>10</v>
      </c>
      <c r="E4" s="77">
        <v>2</v>
      </c>
      <c r="F4" s="47"/>
      <c r="G4" s="47"/>
      <c r="H4" s="47"/>
      <c r="I4" s="47"/>
      <c r="J4" s="8" t="s">
        <v>87</v>
      </c>
      <c r="K4" s="77">
        <v>10</v>
      </c>
      <c r="L4" s="47"/>
      <c r="M4" s="47"/>
      <c r="N4" s="47"/>
      <c r="O4" s="47"/>
      <c r="P4" s="8" t="s">
        <v>7</v>
      </c>
      <c r="Q4" s="77">
        <v>10</v>
      </c>
      <c r="R4" s="47"/>
      <c r="S4" s="47"/>
      <c r="T4" s="47"/>
      <c r="U4" s="47"/>
      <c r="V4" s="8" t="s">
        <v>20</v>
      </c>
      <c r="W4" s="77">
        <v>1</v>
      </c>
      <c r="X4" s="47"/>
      <c r="Y4" s="47"/>
      <c r="Z4" s="47"/>
      <c r="AA4" s="47"/>
      <c r="AB4" s="8" t="s">
        <v>21</v>
      </c>
      <c r="AC4" s="3">
        <v>0</v>
      </c>
      <c r="AD4" s="47"/>
      <c r="AE4" s="47"/>
      <c r="AF4" s="47"/>
      <c r="AG4" s="47"/>
      <c r="AH4" s="8" t="s">
        <v>112</v>
      </c>
      <c r="AI4" s="77">
        <v>12</v>
      </c>
      <c r="AJ4" s="47"/>
      <c r="AK4" s="47"/>
      <c r="AL4" s="47"/>
      <c r="AM4" s="47"/>
    </row>
    <row r="5" spans="2:39">
      <c r="D5" s="8" t="s">
        <v>14</v>
      </c>
      <c r="E5" s="77">
        <v>6</v>
      </c>
      <c r="F5" s="47"/>
      <c r="G5" s="47"/>
      <c r="H5" s="47"/>
      <c r="I5" s="47"/>
      <c r="J5" s="8" t="s">
        <v>88</v>
      </c>
      <c r="K5" s="77">
        <v>3</v>
      </c>
      <c r="L5" s="47"/>
      <c r="M5" s="47"/>
      <c r="N5" s="47"/>
      <c r="O5" s="47"/>
      <c r="P5" s="8" t="s">
        <v>69</v>
      </c>
      <c r="Q5" s="77">
        <v>2</v>
      </c>
      <c r="R5" s="47"/>
      <c r="S5" s="47"/>
      <c r="T5" s="47"/>
      <c r="U5" s="47"/>
      <c r="V5" s="8" t="s">
        <v>18</v>
      </c>
      <c r="W5" s="77">
        <v>1</v>
      </c>
      <c r="X5" s="47"/>
      <c r="Y5" s="47"/>
      <c r="Z5" s="47"/>
      <c r="AA5" s="47"/>
      <c r="AB5" s="8" t="s">
        <v>18</v>
      </c>
      <c r="AC5" s="3">
        <v>0.25</v>
      </c>
      <c r="AD5" s="47"/>
      <c r="AE5" s="47"/>
      <c r="AF5" s="47"/>
      <c r="AG5" s="47"/>
      <c r="AH5" s="8" t="s">
        <v>113</v>
      </c>
      <c r="AI5" s="77">
        <v>1</v>
      </c>
      <c r="AJ5" s="47"/>
      <c r="AK5" s="47"/>
      <c r="AL5" s="47"/>
      <c r="AM5" s="47"/>
    </row>
    <row r="6" spans="2:39">
      <c r="D6" s="8" t="s">
        <v>15</v>
      </c>
      <c r="E6" s="77">
        <v>5</v>
      </c>
      <c r="F6" s="47"/>
      <c r="G6" s="47"/>
      <c r="H6" s="47"/>
      <c r="I6" s="47"/>
      <c r="J6" s="8" t="s">
        <v>43</v>
      </c>
      <c r="K6" s="77">
        <v>13</v>
      </c>
      <c r="L6" s="47"/>
      <c r="M6" s="47"/>
      <c r="N6" s="47"/>
      <c r="O6" s="47"/>
      <c r="P6" s="8" t="s">
        <v>8</v>
      </c>
      <c r="Q6" s="77">
        <v>1</v>
      </c>
      <c r="R6" s="47"/>
      <c r="S6" s="47"/>
      <c r="T6" s="47"/>
      <c r="U6" s="47"/>
      <c r="V6" s="8" t="s">
        <v>21</v>
      </c>
      <c r="W6" s="77">
        <v>1</v>
      </c>
      <c r="X6" s="47"/>
      <c r="Y6" s="47"/>
      <c r="Z6" s="47"/>
      <c r="AA6" s="47"/>
      <c r="AB6" s="8" t="s">
        <v>17</v>
      </c>
      <c r="AC6" s="3">
        <v>0.71333333333333337</v>
      </c>
      <c r="AD6" s="47"/>
      <c r="AE6" s="47"/>
      <c r="AF6" s="47"/>
      <c r="AG6" s="47"/>
      <c r="AH6" s="8" t="s">
        <v>43</v>
      </c>
      <c r="AI6" s="77">
        <v>13</v>
      </c>
      <c r="AJ6" s="47"/>
      <c r="AK6" s="47"/>
      <c r="AL6" s="47"/>
      <c r="AM6" s="47"/>
    </row>
    <row r="7" spans="2:39">
      <c r="D7" s="8" t="s">
        <v>43</v>
      </c>
      <c r="E7" s="77">
        <v>13</v>
      </c>
      <c r="F7" s="47"/>
      <c r="G7" s="47"/>
      <c r="H7" s="47"/>
      <c r="I7" s="47"/>
      <c r="L7" s="47"/>
      <c r="M7" s="47"/>
      <c r="N7" s="47"/>
      <c r="O7" s="47"/>
      <c r="P7" s="8" t="s">
        <v>43</v>
      </c>
      <c r="Q7" s="77">
        <v>13</v>
      </c>
      <c r="R7" s="47"/>
      <c r="S7" s="47"/>
      <c r="T7" s="47"/>
      <c r="U7" s="47"/>
      <c r="V7" s="8" t="s">
        <v>16</v>
      </c>
      <c r="W7" s="77">
        <v>2</v>
      </c>
      <c r="X7" s="47"/>
      <c r="Y7" s="47"/>
      <c r="Z7" s="47"/>
      <c r="AA7" s="47"/>
      <c r="AB7" s="8" t="s">
        <v>16</v>
      </c>
      <c r="AC7" s="3">
        <v>0.7583333333333333</v>
      </c>
      <c r="AD7" s="47"/>
      <c r="AE7" s="47"/>
      <c r="AF7" s="47"/>
      <c r="AG7" s="47"/>
      <c r="AJ7" s="47"/>
      <c r="AK7" s="47"/>
      <c r="AL7" s="47"/>
      <c r="AM7" s="47"/>
    </row>
    <row r="8" spans="2:39">
      <c r="F8" s="47"/>
      <c r="G8" s="47"/>
      <c r="H8" s="47"/>
      <c r="I8" s="47"/>
      <c r="L8" s="47"/>
      <c r="M8" s="47"/>
      <c r="N8" s="47"/>
      <c r="O8" s="47"/>
      <c r="R8" s="47"/>
      <c r="S8" s="47"/>
      <c r="T8" s="47"/>
      <c r="U8" s="47"/>
      <c r="V8" s="8" t="s">
        <v>19</v>
      </c>
      <c r="W8" s="77">
        <v>2</v>
      </c>
      <c r="X8" s="47"/>
      <c r="Y8" s="47"/>
      <c r="Z8" s="47"/>
      <c r="AA8" s="47"/>
      <c r="AB8" s="8" t="s">
        <v>22</v>
      </c>
      <c r="AC8" s="3">
        <v>0.79047619047619044</v>
      </c>
      <c r="AD8" s="47"/>
      <c r="AE8" s="47"/>
      <c r="AF8" s="47"/>
      <c r="AG8" s="47"/>
      <c r="AJ8" s="47"/>
      <c r="AK8" s="47"/>
      <c r="AL8" s="47"/>
      <c r="AM8" s="47"/>
    </row>
    <row r="9" spans="2:39">
      <c r="F9" s="47"/>
      <c r="G9" s="47"/>
      <c r="H9" s="47"/>
      <c r="I9" s="47"/>
      <c r="L9" s="47"/>
      <c r="M9" s="47"/>
      <c r="N9" s="47"/>
      <c r="O9" s="47"/>
      <c r="R9" s="47"/>
      <c r="S9" s="47"/>
      <c r="T9" s="47"/>
      <c r="U9" s="47"/>
      <c r="V9" s="8" t="s">
        <v>17</v>
      </c>
      <c r="W9" s="77">
        <v>3</v>
      </c>
      <c r="X9" s="47"/>
      <c r="Y9" s="47"/>
      <c r="Z9" s="47"/>
      <c r="AA9" s="47"/>
      <c r="AB9" s="8" t="s">
        <v>19</v>
      </c>
      <c r="AC9" s="3">
        <v>0.875</v>
      </c>
      <c r="AD9" s="47"/>
      <c r="AE9" s="47"/>
      <c r="AF9" s="47"/>
      <c r="AG9" s="47"/>
      <c r="AJ9" s="47"/>
      <c r="AK9" s="47"/>
      <c r="AL9" s="47"/>
      <c r="AM9" s="47"/>
    </row>
    <row r="10" spans="2:39">
      <c r="F10" s="47"/>
      <c r="G10" s="47"/>
      <c r="H10" s="47"/>
      <c r="I10" s="47"/>
      <c r="L10" s="47"/>
      <c r="M10" s="47"/>
      <c r="N10" s="47"/>
      <c r="O10" s="47"/>
      <c r="R10" s="47"/>
      <c r="S10" s="47"/>
      <c r="T10" s="47"/>
      <c r="U10" s="47"/>
      <c r="V10" s="8" t="s">
        <v>22</v>
      </c>
      <c r="W10" s="77">
        <v>3</v>
      </c>
      <c r="X10" s="47"/>
      <c r="Y10" s="47"/>
      <c r="Z10" s="47"/>
      <c r="AA10" s="47"/>
      <c r="AB10" s="8" t="s">
        <v>20</v>
      </c>
      <c r="AC10" s="3">
        <v>1</v>
      </c>
      <c r="AD10" s="47"/>
      <c r="AE10" s="47"/>
      <c r="AF10" s="47"/>
      <c r="AG10" s="47"/>
      <c r="AJ10" s="47"/>
      <c r="AK10" s="47"/>
      <c r="AL10" s="47"/>
      <c r="AM10" s="47"/>
    </row>
    <row r="11" spans="2:39">
      <c r="F11" s="47"/>
      <c r="G11" s="47"/>
      <c r="H11" s="47"/>
      <c r="I11" s="47"/>
      <c r="L11" s="47"/>
      <c r="M11" s="47"/>
      <c r="N11" s="47"/>
      <c r="O11" s="47"/>
      <c r="R11" s="47"/>
      <c r="S11" s="47"/>
      <c r="T11" s="47"/>
      <c r="U11" s="47"/>
      <c r="V11" s="8" t="s">
        <v>43</v>
      </c>
      <c r="W11" s="77">
        <v>13</v>
      </c>
      <c r="X11" s="47"/>
      <c r="Y11" s="47"/>
      <c r="Z11" s="47"/>
      <c r="AA11" s="47"/>
      <c r="AB11" s="8" t="s">
        <v>43</v>
      </c>
      <c r="AC11" s="3">
        <v>0.69446886446886447</v>
      </c>
      <c r="AD11" s="47"/>
      <c r="AE11" s="47"/>
      <c r="AF11" s="47"/>
      <c r="AG11" s="47"/>
      <c r="AJ11" s="47"/>
      <c r="AK11" s="47"/>
      <c r="AL11" s="47"/>
      <c r="AM11" s="47"/>
    </row>
    <row r="12" spans="2:39">
      <c r="F12" s="47"/>
      <c r="G12" s="47"/>
      <c r="H12" s="47"/>
      <c r="I12" s="47"/>
      <c r="L12" s="47"/>
      <c r="M12" s="47"/>
      <c r="N12" s="47"/>
      <c r="O12" s="47"/>
      <c r="R12" s="47"/>
      <c r="S12" s="47"/>
      <c r="T12" s="47"/>
      <c r="U12" s="47"/>
      <c r="X12" s="47"/>
      <c r="Y12" s="47"/>
      <c r="Z12" s="47"/>
      <c r="AA12" s="47"/>
      <c r="AD12" s="47"/>
      <c r="AE12" s="47"/>
      <c r="AF12" s="47"/>
      <c r="AG12" s="47"/>
      <c r="AJ12" s="47"/>
      <c r="AK12" s="47"/>
      <c r="AL12" s="47"/>
      <c r="AM12" s="47"/>
    </row>
    <row r="13" spans="2:39">
      <c r="F13" s="47"/>
      <c r="G13" s="47"/>
      <c r="H13" s="47"/>
      <c r="I13" s="47"/>
      <c r="L13" s="47"/>
      <c r="M13" s="47"/>
      <c r="N13" s="47"/>
      <c r="O13" s="47"/>
      <c r="R13" s="47"/>
      <c r="S13" s="47"/>
      <c r="T13" s="47"/>
      <c r="U13" s="47"/>
      <c r="X13" s="47"/>
      <c r="Y13" s="47"/>
      <c r="Z13" s="47"/>
      <c r="AA13" s="47"/>
      <c r="AD13" s="47"/>
      <c r="AE13" s="47"/>
      <c r="AF13" s="47"/>
      <c r="AG13" s="47"/>
      <c r="AJ13" s="47"/>
      <c r="AK13" s="47"/>
      <c r="AL13" s="47"/>
      <c r="AM13" s="47"/>
    </row>
    <row r="14" spans="2:39">
      <c r="F14" s="47"/>
      <c r="G14" s="47"/>
      <c r="H14" s="47"/>
      <c r="I14" s="47"/>
      <c r="L14" s="47"/>
      <c r="M14" s="47"/>
      <c r="N14" s="47"/>
      <c r="O14" s="47"/>
      <c r="R14" s="47"/>
      <c r="S14" s="47"/>
      <c r="T14" s="47"/>
      <c r="U14" s="47"/>
      <c r="X14" s="47"/>
      <c r="Y14" s="47"/>
      <c r="Z14" s="47"/>
      <c r="AA14" s="47"/>
      <c r="AD14" s="47"/>
      <c r="AE14" s="47"/>
      <c r="AF14" s="47"/>
      <c r="AG14" s="47"/>
      <c r="AJ14" s="47"/>
      <c r="AK14" s="47"/>
      <c r="AL14" s="47"/>
      <c r="AM14" s="47"/>
    </row>
    <row r="15" spans="2:39">
      <c r="F15" s="47"/>
      <c r="G15" s="47"/>
      <c r="H15" s="47"/>
      <c r="I15" s="47"/>
      <c r="L15" s="47"/>
      <c r="M15" s="47"/>
      <c r="N15" s="47"/>
      <c r="O15" s="47"/>
      <c r="R15" s="47"/>
      <c r="S15" s="47"/>
      <c r="T15" s="47"/>
      <c r="U15" s="47"/>
      <c r="X15" s="47"/>
      <c r="Y15" s="47"/>
      <c r="Z15" s="47"/>
      <c r="AA15" s="47"/>
      <c r="AD15" s="47"/>
      <c r="AE15" s="47"/>
      <c r="AF15" s="47"/>
      <c r="AG15" s="47"/>
      <c r="AJ15" s="47"/>
      <c r="AK15" s="47"/>
      <c r="AL15" s="47"/>
      <c r="AM15" s="47"/>
    </row>
    <row r="16" spans="2:39">
      <c r="F16" s="47"/>
      <c r="G16" s="47"/>
      <c r="H16" s="47"/>
      <c r="I16" s="47"/>
      <c r="L16" s="47"/>
      <c r="M16" s="47"/>
      <c r="N16" s="47"/>
      <c r="O16" s="47"/>
      <c r="R16" s="47"/>
      <c r="S16" s="47"/>
      <c r="T16" s="47"/>
      <c r="U16" s="47"/>
      <c r="X16" s="47"/>
      <c r="Y16" s="47"/>
      <c r="Z16" s="47"/>
      <c r="AA16" s="47"/>
      <c r="AD16" s="47"/>
      <c r="AE16" s="47"/>
      <c r="AF16" s="47"/>
      <c r="AG16" s="47"/>
      <c r="AJ16" s="47"/>
      <c r="AK16" s="47"/>
      <c r="AL16" s="47"/>
      <c r="AM16" s="47"/>
    </row>
    <row r="17" spans="6:39">
      <c r="F17" s="47"/>
      <c r="G17" s="47"/>
      <c r="H17" s="47"/>
      <c r="I17" s="47"/>
      <c r="L17" s="47"/>
      <c r="M17" s="47"/>
      <c r="N17" s="47"/>
      <c r="O17" s="47"/>
      <c r="R17" s="47"/>
      <c r="S17" s="47"/>
      <c r="T17" s="47"/>
      <c r="U17" s="47"/>
      <c r="X17" s="47"/>
      <c r="Y17" s="47"/>
      <c r="Z17" s="47"/>
      <c r="AA17" s="47"/>
      <c r="AD17" s="47"/>
      <c r="AE17" s="47"/>
      <c r="AF17" s="47"/>
      <c r="AG17" s="47"/>
      <c r="AJ17" s="47"/>
      <c r="AK17" s="47"/>
      <c r="AL17" s="47"/>
      <c r="AM17" s="47"/>
    </row>
    <row r="18" spans="6:39">
      <c r="F18" s="47"/>
      <c r="G18" s="47"/>
      <c r="H18" s="47"/>
      <c r="I18" s="47"/>
      <c r="L18" s="47"/>
      <c r="M18" s="47"/>
      <c r="N18" s="47"/>
      <c r="O18" s="47"/>
      <c r="R18" s="47"/>
      <c r="S18" s="47"/>
      <c r="T18" s="47"/>
      <c r="U18" s="47"/>
      <c r="X18" s="47"/>
      <c r="Y18" s="47"/>
      <c r="Z18" s="47"/>
      <c r="AA18" s="47"/>
      <c r="AD18" s="47"/>
      <c r="AE18" s="47"/>
      <c r="AF18" s="47"/>
      <c r="AG18" s="47"/>
      <c r="AJ18" s="47"/>
      <c r="AK18" s="47"/>
      <c r="AL18" s="47"/>
      <c r="AM18" s="47"/>
    </row>
    <row r="19" spans="6:39">
      <c r="F19" s="47"/>
      <c r="G19" s="47"/>
      <c r="H19" s="47"/>
      <c r="I19" s="47"/>
      <c r="L19" s="47"/>
      <c r="M19" s="47"/>
      <c r="N19" s="47"/>
      <c r="O19" s="47"/>
      <c r="R19" s="47"/>
      <c r="S19" s="47"/>
      <c r="T19" s="47"/>
      <c r="U19" s="47"/>
      <c r="X19" s="47"/>
      <c r="Y19" s="47"/>
      <c r="Z19" s="47"/>
      <c r="AA19" s="47"/>
      <c r="AD19" s="47"/>
      <c r="AE19" s="47"/>
      <c r="AF19" s="47"/>
      <c r="AG19" s="47"/>
      <c r="AJ19" s="47"/>
      <c r="AK19" s="47"/>
      <c r="AL19" s="47"/>
      <c r="AM19" s="47"/>
    </row>
    <row r="20" spans="6:39">
      <c r="F20" s="47"/>
      <c r="G20" s="47"/>
      <c r="H20" s="47"/>
      <c r="I20" s="47"/>
      <c r="L20" s="47"/>
      <c r="M20" s="47"/>
      <c r="N20" s="47"/>
      <c r="O20" s="47"/>
      <c r="R20" s="47"/>
      <c r="S20" s="47"/>
      <c r="T20" s="47"/>
      <c r="U20" s="47"/>
      <c r="X20" s="47"/>
      <c r="Y20" s="47"/>
      <c r="Z20" s="47"/>
      <c r="AA20" s="47"/>
      <c r="AD20" s="47"/>
      <c r="AE20" s="47"/>
      <c r="AF20" s="47"/>
      <c r="AG20" s="47"/>
      <c r="AJ20" s="47"/>
      <c r="AK20" s="47"/>
      <c r="AL20" s="47"/>
      <c r="AM20" s="47"/>
    </row>
    <row r="21" spans="6:39">
      <c r="F21" s="47"/>
      <c r="G21" s="47"/>
      <c r="H21" s="47"/>
      <c r="I21" s="47"/>
      <c r="L21" s="47"/>
      <c r="M21" s="47"/>
      <c r="N21" s="47"/>
      <c r="O21" s="47"/>
      <c r="R21" s="47"/>
      <c r="S21" s="47"/>
      <c r="T21" s="47"/>
      <c r="U21" s="47"/>
      <c r="X21" s="47"/>
      <c r="Y21" s="47"/>
      <c r="Z21" s="47"/>
      <c r="AA21" s="47"/>
      <c r="AD21" s="47"/>
      <c r="AE21" s="47"/>
      <c r="AF21" s="47"/>
      <c r="AG21" s="47"/>
      <c r="AJ21" s="47"/>
      <c r="AK21" s="47"/>
      <c r="AL21" s="47"/>
      <c r="AM21" s="47"/>
    </row>
    <row r="22" spans="6:39">
      <c r="F22" s="47"/>
      <c r="G22" s="47"/>
      <c r="H22" s="47"/>
      <c r="I22" s="47"/>
      <c r="L22" s="47"/>
      <c r="M22" s="47"/>
      <c r="N22" s="47"/>
      <c r="O22" s="47"/>
      <c r="R22" s="47"/>
      <c r="S22" s="47"/>
      <c r="T22" s="47"/>
      <c r="U22" s="47"/>
      <c r="X22" s="47"/>
      <c r="Y22" s="47"/>
      <c r="Z22" s="47"/>
      <c r="AA22" s="47"/>
      <c r="AD22" s="47"/>
      <c r="AE22" s="47"/>
      <c r="AF22" s="47"/>
      <c r="AG22" s="47"/>
      <c r="AJ22" s="47"/>
      <c r="AK22" s="47"/>
      <c r="AL22" s="47"/>
      <c r="AM22" s="47"/>
    </row>
    <row r="23" spans="6:39">
      <c r="F23" s="47"/>
      <c r="G23" s="47"/>
      <c r="H23" s="47"/>
      <c r="I23" s="47"/>
      <c r="L23" s="47"/>
      <c r="M23" s="47"/>
      <c r="N23" s="47"/>
      <c r="O23" s="47"/>
      <c r="R23" s="47"/>
      <c r="S23" s="47"/>
      <c r="T23" s="47"/>
      <c r="U23" s="47"/>
      <c r="X23" s="47"/>
      <c r="Y23" s="47"/>
      <c r="Z23" s="47"/>
      <c r="AA23" s="47"/>
      <c r="AD23" s="47"/>
      <c r="AE23" s="47"/>
      <c r="AF23" s="47"/>
      <c r="AG23" s="47"/>
      <c r="AJ23" s="47"/>
      <c r="AK23" s="47"/>
      <c r="AL23" s="47"/>
      <c r="AM23" s="47"/>
    </row>
    <row r="24" spans="6:39">
      <c r="F24" s="47"/>
      <c r="G24" s="47"/>
      <c r="H24" s="47"/>
      <c r="I24" s="47"/>
      <c r="L24" s="47"/>
      <c r="M24" s="47"/>
      <c r="N24" s="47"/>
      <c r="O24" s="47"/>
      <c r="R24" s="47"/>
      <c r="S24" s="47"/>
      <c r="T24" s="47"/>
      <c r="U24" s="47"/>
      <c r="X24" s="47"/>
      <c r="Y24" s="47"/>
      <c r="Z24" s="47"/>
      <c r="AA24" s="47"/>
      <c r="AD24" s="47"/>
      <c r="AE24" s="47"/>
      <c r="AF24" s="47"/>
      <c r="AG24" s="47"/>
      <c r="AJ24" s="47"/>
      <c r="AK24" s="47"/>
      <c r="AL24" s="47"/>
      <c r="AM24" s="47"/>
    </row>
    <row r="25" spans="6:39">
      <c r="F25" s="47"/>
      <c r="G25" s="47"/>
      <c r="H25" s="47"/>
      <c r="I25" s="47"/>
      <c r="L25" s="47"/>
      <c r="M25" s="47"/>
      <c r="N25" s="47"/>
      <c r="O25" s="47"/>
      <c r="R25" s="47"/>
      <c r="S25" s="47"/>
      <c r="T25" s="47"/>
      <c r="U25" s="47"/>
      <c r="X25" s="47"/>
      <c r="Y25" s="47"/>
      <c r="Z25" s="47"/>
      <c r="AA25" s="47"/>
      <c r="AD25" s="47"/>
      <c r="AE25" s="47"/>
      <c r="AF25" s="47"/>
      <c r="AG25" s="47"/>
      <c r="AJ25" s="47"/>
      <c r="AK25" s="47"/>
      <c r="AL25" s="47"/>
      <c r="AM25" s="47"/>
    </row>
    <row r="26" spans="6:39">
      <c r="F26" s="47"/>
      <c r="G26" s="47"/>
      <c r="H26" s="47"/>
      <c r="I26" s="47"/>
      <c r="L26" s="47"/>
      <c r="M26" s="47"/>
      <c r="N26" s="47"/>
      <c r="O26" s="47"/>
      <c r="R26" s="47"/>
      <c r="S26" s="47"/>
      <c r="T26" s="47"/>
      <c r="U26" s="47"/>
      <c r="X26" s="47"/>
      <c r="Y26" s="47"/>
      <c r="Z26" s="47"/>
      <c r="AA26" s="47"/>
      <c r="AD26" s="47"/>
      <c r="AE26" s="47"/>
      <c r="AF26" s="47"/>
      <c r="AG26" s="47"/>
      <c r="AJ26" s="47"/>
      <c r="AK26" s="47"/>
      <c r="AL26" s="47"/>
      <c r="AM26" s="47"/>
    </row>
    <row r="27" spans="6:39">
      <c r="F27" s="47"/>
      <c r="G27" s="47"/>
      <c r="H27" s="47"/>
      <c r="I27" s="47"/>
      <c r="L27" s="47"/>
      <c r="M27" s="47"/>
      <c r="N27" s="47"/>
      <c r="O27" s="47"/>
      <c r="R27" s="47"/>
      <c r="S27" s="47"/>
      <c r="T27" s="47"/>
      <c r="U27" s="47"/>
      <c r="X27" s="47"/>
      <c r="Y27" s="47"/>
      <c r="Z27" s="47"/>
      <c r="AA27" s="47"/>
      <c r="AD27" s="47"/>
      <c r="AE27" s="47"/>
      <c r="AF27" s="47"/>
      <c r="AG27" s="47"/>
      <c r="AJ27" s="47"/>
      <c r="AK27" s="47"/>
      <c r="AL27" s="47"/>
      <c r="AM27" s="47"/>
    </row>
    <row r="28" spans="6:39">
      <c r="F28" s="47"/>
      <c r="G28" s="47"/>
      <c r="H28" s="47"/>
      <c r="I28" s="47"/>
      <c r="L28" s="47"/>
      <c r="M28" s="47"/>
      <c r="N28" s="47"/>
      <c r="O28" s="47"/>
      <c r="R28" s="47"/>
      <c r="S28" s="47"/>
      <c r="T28" s="47"/>
      <c r="U28" s="47"/>
      <c r="X28" s="47"/>
      <c r="Y28" s="47"/>
      <c r="Z28" s="47"/>
      <c r="AA28" s="47"/>
      <c r="AD28" s="47"/>
      <c r="AE28" s="47"/>
      <c r="AF28" s="47"/>
      <c r="AG28" s="47"/>
      <c r="AJ28" s="47"/>
      <c r="AK28" s="47"/>
      <c r="AL28" s="47"/>
      <c r="AM28" s="47"/>
    </row>
    <row r="29" spans="6:39">
      <c r="F29" s="47"/>
      <c r="G29" s="47"/>
      <c r="H29" s="47"/>
      <c r="I29" s="47"/>
      <c r="L29" s="47"/>
      <c r="M29" s="47"/>
      <c r="N29" s="47"/>
      <c r="O29" s="47"/>
      <c r="R29" s="47"/>
      <c r="S29" s="47"/>
      <c r="T29" s="47"/>
      <c r="U29" s="47"/>
      <c r="X29" s="47"/>
      <c r="Y29" s="47"/>
      <c r="Z29" s="47"/>
      <c r="AA29" s="47"/>
      <c r="AD29" s="47"/>
      <c r="AE29" s="47"/>
      <c r="AF29" s="47"/>
      <c r="AG29" s="47"/>
      <c r="AJ29" s="47"/>
      <c r="AK29" s="47"/>
      <c r="AL29" s="47"/>
      <c r="AM29" s="47"/>
    </row>
    <row r="30" spans="6:39">
      <c r="F30" s="47"/>
      <c r="G30" s="47"/>
      <c r="H30" s="47"/>
      <c r="I30" s="47"/>
      <c r="L30" s="47"/>
      <c r="M30" s="47"/>
      <c r="N30" s="47"/>
      <c r="O30" s="47"/>
      <c r="R30" s="47"/>
      <c r="S30" s="47"/>
      <c r="T30" s="47"/>
      <c r="U30" s="47"/>
      <c r="X30" s="47"/>
      <c r="Y30" s="47"/>
      <c r="Z30" s="47"/>
      <c r="AA30" s="47"/>
      <c r="AD30" s="47"/>
      <c r="AE30" s="47"/>
      <c r="AF30" s="47"/>
      <c r="AG30" s="47"/>
      <c r="AJ30" s="47"/>
      <c r="AK30" s="47"/>
      <c r="AL30" s="47"/>
      <c r="AM30" s="47"/>
    </row>
    <row r="31" spans="6:39">
      <c r="F31" s="47"/>
      <c r="G31" s="47"/>
      <c r="H31" s="47"/>
      <c r="I31" s="47"/>
      <c r="L31" s="47"/>
      <c r="M31" s="47"/>
      <c r="N31" s="47"/>
      <c r="O31" s="47"/>
      <c r="R31" s="47"/>
      <c r="S31" s="47"/>
      <c r="T31" s="47"/>
      <c r="U31" s="47"/>
      <c r="X31" s="47"/>
      <c r="Y31" s="47"/>
      <c r="Z31" s="47"/>
      <c r="AA31" s="47"/>
      <c r="AD31" s="47"/>
      <c r="AE31" s="47"/>
      <c r="AF31" s="47"/>
      <c r="AG31" s="47"/>
      <c r="AJ31" s="47"/>
      <c r="AK31" s="47"/>
      <c r="AL31" s="47"/>
      <c r="AM31" s="47"/>
    </row>
    <row r="32" spans="6:39">
      <c r="F32" s="47"/>
      <c r="G32" s="47"/>
      <c r="H32" s="47"/>
      <c r="I32" s="47"/>
      <c r="L32" s="47"/>
      <c r="M32" s="47"/>
      <c r="N32" s="47"/>
      <c r="O32" s="47"/>
      <c r="R32" s="47"/>
      <c r="S32" s="47"/>
      <c r="T32" s="47"/>
      <c r="U32" s="47"/>
      <c r="X32" s="47"/>
      <c r="Y32" s="47"/>
      <c r="Z32" s="47"/>
      <c r="AA32" s="47"/>
      <c r="AD32" s="47"/>
      <c r="AE32" s="47"/>
      <c r="AF32" s="47"/>
      <c r="AG32" s="47"/>
      <c r="AJ32" s="47"/>
      <c r="AK32" s="47"/>
      <c r="AL32" s="47"/>
      <c r="AM32" s="47"/>
    </row>
  </sheetData>
  <pageMargins left="0.7" right="0.7" top="0.75" bottom="0.75" header="0.3" footer="0.3"/>
  <drawing r:id="rId7"/>
  <extLst>
    <ext xmlns:x14="http://schemas.microsoft.com/office/spreadsheetml/2009/9/main" uri="{A8765BA9-456A-4dab-B4F3-ACF838C121DE}">
      <x14:slicerList>
        <x14:slicer r:id="rId8"/>
      </x14:slicerList>
    </ext>
    <ext xmlns:x15="http://schemas.microsoft.com/office/spreadsheetml/2010/11/main" uri="{7E03D99C-DC04-49d9-9315-930204A7B6E9}">
      <x15:timelineRefs>
        <x15:timelineRef r:id="rId9"/>
      </x15:timelineRef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4949D-8AF7-4874-AD30-52C97B206EFD}">
  <sheetPr>
    <tabColor theme="0" tint="-0.14999847407452621"/>
  </sheetPr>
  <dimension ref="A1:R22"/>
  <sheetViews>
    <sheetView showGridLines="0" workbookViewId="0">
      <selection sqref="A1:K1"/>
    </sheetView>
  </sheetViews>
  <sheetFormatPr baseColWidth="10" defaultRowHeight="15"/>
  <cols>
    <col min="1" max="1" width="15" customWidth="1"/>
    <col min="2" max="2" width="2.7109375" customWidth="1"/>
    <col min="3" max="3" width="35.140625" bestFit="1" customWidth="1"/>
    <col min="4" max="4" width="2.7109375" customWidth="1"/>
    <col min="6" max="6" width="2.7109375" customWidth="1"/>
    <col min="8" max="8" width="2.7109375" customWidth="1"/>
    <col min="10" max="10" width="2.7109375" customWidth="1"/>
    <col min="11" max="11" width="26.28515625" customWidth="1"/>
    <col min="12" max="14" width="2.7109375" customWidth="1"/>
    <col min="16" max="16" width="2.7109375" customWidth="1"/>
    <col min="18" max="18" width="16" customWidth="1"/>
  </cols>
  <sheetData>
    <row r="1" spans="1:18">
      <c r="A1" s="59" t="s">
        <v>138</v>
      </c>
      <c r="B1" s="59"/>
      <c r="C1" s="59"/>
      <c r="D1" s="59"/>
      <c r="E1" s="59"/>
      <c r="F1" s="59"/>
      <c r="G1" s="59"/>
      <c r="H1" s="59"/>
      <c r="I1" s="59"/>
      <c r="J1" s="59"/>
      <c r="K1" s="59"/>
      <c r="M1" s="47"/>
      <c r="O1" s="61" t="s">
        <v>137</v>
      </c>
      <c r="P1" s="61"/>
      <c r="Q1" s="61"/>
      <c r="R1" s="61"/>
    </row>
    <row r="2" spans="1:18">
      <c r="M2" s="47"/>
    </row>
    <row r="3" spans="1:18" ht="30">
      <c r="A3" s="20" t="s">
        <v>86</v>
      </c>
      <c r="B3" s="20"/>
      <c r="C3" s="20" t="s">
        <v>6</v>
      </c>
      <c r="D3" s="20"/>
      <c r="E3" s="20" t="s">
        <v>0</v>
      </c>
      <c r="F3" s="20"/>
      <c r="G3" s="20" t="s">
        <v>1</v>
      </c>
      <c r="H3" s="20"/>
      <c r="I3" s="20" t="s">
        <v>2</v>
      </c>
      <c r="J3" s="20"/>
      <c r="K3" s="20" t="s">
        <v>92</v>
      </c>
      <c r="M3" s="47"/>
      <c r="O3" s="2" t="s">
        <v>104</v>
      </c>
      <c r="P3" s="12"/>
      <c r="Q3" s="2" t="s">
        <v>95</v>
      </c>
      <c r="R3" s="2" t="s">
        <v>105</v>
      </c>
    </row>
    <row r="4" spans="1:18">
      <c r="A4" t="s">
        <v>87</v>
      </c>
      <c r="C4" t="s">
        <v>16</v>
      </c>
      <c r="E4" t="s">
        <v>69</v>
      </c>
      <c r="G4" t="s">
        <v>9</v>
      </c>
      <c r="I4" t="s">
        <v>10</v>
      </c>
      <c r="K4" t="s">
        <v>112</v>
      </c>
      <c r="M4" s="47"/>
      <c r="O4" s="12">
        <v>1</v>
      </c>
      <c r="Q4">
        <v>1</v>
      </c>
      <c r="R4" t="s">
        <v>10</v>
      </c>
    </row>
    <row r="5" spans="1:18">
      <c r="A5" t="s">
        <v>88</v>
      </c>
      <c r="C5" t="s">
        <v>21</v>
      </c>
      <c r="E5" t="s">
        <v>7</v>
      </c>
      <c r="G5" t="s">
        <v>10</v>
      </c>
      <c r="I5" t="s">
        <v>14</v>
      </c>
      <c r="K5" t="s">
        <v>113</v>
      </c>
      <c r="M5" s="47"/>
      <c r="O5" s="12">
        <v>2</v>
      </c>
      <c r="Q5">
        <v>2</v>
      </c>
      <c r="R5" t="s">
        <v>106</v>
      </c>
    </row>
    <row r="6" spans="1:18">
      <c r="C6" t="s">
        <v>17</v>
      </c>
      <c r="E6" t="s">
        <v>8</v>
      </c>
      <c r="G6" t="s">
        <v>11</v>
      </c>
      <c r="I6" t="s">
        <v>15</v>
      </c>
      <c r="M6" s="47"/>
      <c r="O6" s="12">
        <v>3</v>
      </c>
      <c r="Q6">
        <v>3</v>
      </c>
      <c r="R6" t="s">
        <v>107</v>
      </c>
    </row>
    <row r="7" spans="1:18">
      <c r="C7" t="s">
        <v>22</v>
      </c>
      <c r="G7" t="s">
        <v>12</v>
      </c>
      <c r="M7" s="47"/>
      <c r="O7" s="12">
        <v>4</v>
      </c>
    </row>
    <row r="8" spans="1:18">
      <c r="C8" t="s">
        <v>18</v>
      </c>
      <c r="G8" t="s">
        <v>13</v>
      </c>
      <c r="M8" s="47"/>
      <c r="O8" s="12">
        <v>5</v>
      </c>
    </row>
    <row r="9" spans="1:18">
      <c r="C9" t="s">
        <v>19</v>
      </c>
      <c r="M9" s="47"/>
      <c r="O9" s="12">
        <v>6</v>
      </c>
    </row>
    <row r="10" spans="1:18">
      <c r="C10" t="s">
        <v>20</v>
      </c>
      <c r="M10" s="47"/>
      <c r="O10" s="12">
        <v>7</v>
      </c>
    </row>
    <row r="11" spans="1:18">
      <c r="M11" s="47"/>
      <c r="O11" s="12">
        <v>8</v>
      </c>
    </row>
    <row r="12" spans="1:18">
      <c r="M12" s="47"/>
      <c r="O12" s="12">
        <v>9</v>
      </c>
    </row>
    <row r="13" spans="1:18">
      <c r="M13" s="47"/>
      <c r="O13" s="12">
        <v>10</v>
      </c>
    </row>
    <row r="14" spans="1:18">
      <c r="M14" s="47"/>
    </row>
    <row r="15" spans="1:18">
      <c r="M15" s="47"/>
    </row>
    <row r="16" spans="1:18">
      <c r="M16" s="47"/>
    </row>
    <row r="17" spans="13:13">
      <c r="M17" s="47"/>
    </row>
    <row r="18" spans="13:13">
      <c r="M18" s="47"/>
    </row>
    <row r="19" spans="13:13">
      <c r="M19" s="47"/>
    </row>
    <row r="20" spans="13:13">
      <c r="M20" s="47"/>
    </row>
    <row r="21" spans="13:13">
      <c r="M21" s="47"/>
    </row>
    <row r="22" spans="13:13">
      <c r="M22" s="47"/>
    </row>
  </sheetData>
  <mergeCells count="2">
    <mergeCell ref="A1:K1"/>
    <mergeCell ref="O1:R1"/>
  </mergeCells>
  <pageMargins left="0.7" right="0.7" top="0.75" bottom="0.75" header="0.3" footer="0.3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2D2E6-9C5C-414C-8255-59CD4D34D3D5}">
  <sheetPr>
    <tabColor theme="7" tint="0.59999389629810485"/>
  </sheetPr>
  <dimension ref="A1:O37"/>
  <sheetViews>
    <sheetView showGridLines="0" workbookViewId="0">
      <selection activeCell="J35" sqref="J35"/>
    </sheetView>
  </sheetViews>
  <sheetFormatPr baseColWidth="10" defaultRowHeight="15"/>
  <cols>
    <col min="1" max="1" width="4.7109375" customWidth="1"/>
    <col min="2" max="2" width="2.7109375" customWidth="1"/>
    <col min="3" max="3" width="9.28515625" customWidth="1"/>
    <col min="13" max="13" width="2.7109375" customWidth="1"/>
  </cols>
  <sheetData>
    <row r="1" spans="1:15" ht="15" customHeight="1">
      <c r="A1" s="71"/>
      <c r="B1" s="74" t="s">
        <v>156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ht="15" customHeight="1">
      <c r="A2" s="71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1:15">
      <c r="A3" s="71"/>
    </row>
    <row r="4" spans="1:15">
      <c r="A4" s="71"/>
      <c r="C4" s="63"/>
      <c r="D4" s="72" t="s">
        <v>155</v>
      </c>
      <c r="E4" s="63"/>
      <c r="F4" s="63"/>
      <c r="G4" s="63"/>
      <c r="H4" s="63"/>
      <c r="I4" s="63"/>
      <c r="J4" s="63"/>
      <c r="K4" s="63"/>
      <c r="L4" s="63"/>
    </row>
    <row r="5" spans="1:15">
      <c r="A5" s="71"/>
      <c r="C5" s="63"/>
      <c r="D5" s="17" t="s">
        <v>158</v>
      </c>
      <c r="E5" s="63"/>
      <c r="F5" s="63"/>
      <c r="G5" s="63"/>
      <c r="H5" s="63"/>
      <c r="I5" s="63"/>
      <c r="J5" s="63"/>
      <c r="K5" s="63"/>
      <c r="L5" s="63"/>
    </row>
    <row r="6" spans="1:15">
      <c r="A6" s="71"/>
      <c r="C6" s="73"/>
      <c r="D6" s="70" t="s">
        <v>157</v>
      </c>
      <c r="E6" s="73"/>
      <c r="F6" s="73"/>
      <c r="G6" s="73"/>
      <c r="H6" s="73"/>
      <c r="I6" s="73"/>
      <c r="J6" s="73"/>
      <c r="K6" s="73"/>
      <c r="L6" s="73"/>
    </row>
    <row r="7" spans="1:15">
      <c r="A7" s="71"/>
      <c r="C7" s="73"/>
      <c r="D7" s="70" t="s">
        <v>159</v>
      </c>
      <c r="E7" s="73"/>
      <c r="F7" s="73"/>
      <c r="G7" s="73"/>
      <c r="H7" s="73"/>
      <c r="I7" s="73"/>
      <c r="J7" s="73"/>
      <c r="K7" s="73"/>
      <c r="L7" s="73"/>
    </row>
    <row r="8" spans="1:15">
      <c r="A8" s="71"/>
      <c r="D8" s="70" t="s">
        <v>154</v>
      </c>
      <c r="H8" s="63"/>
      <c r="I8" s="63"/>
      <c r="J8" s="63"/>
      <c r="K8" s="63"/>
      <c r="L8" s="63"/>
    </row>
    <row r="9" spans="1:15">
      <c r="A9" s="71"/>
      <c r="H9" s="63"/>
      <c r="I9" s="63"/>
      <c r="J9" s="63"/>
      <c r="K9" s="63"/>
      <c r="L9" s="63"/>
    </row>
    <row r="10" spans="1:15">
      <c r="A10" s="71"/>
      <c r="C10" s="63"/>
      <c r="D10" s="72" t="s">
        <v>153</v>
      </c>
      <c r="E10" s="63"/>
      <c r="F10" s="63"/>
      <c r="G10" s="63"/>
      <c r="H10" s="63"/>
      <c r="I10" s="63"/>
      <c r="J10" s="63"/>
      <c r="K10" s="63"/>
      <c r="L10" s="63"/>
    </row>
    <row r="11" spans="1:15">
      <c r="A11" s="71"/>
      <c r="C11" s="63"/>
      <c r="D11" s="63" t="s">
        <v>160</v>
      </c>
      <c r="E11" s="63"/>
      <c r="F11" s="63"/>
      <c r="G11" s="63"/>
      <c r="H11" s="63"/>
      <c r="I11" s="63"/>
      <c r="J11" s="63"/>
      <c r="K11" s="63"/>
      <c r="L11" s="63"/>
    </row>
    <row r="12" spans="1:15">
      <c r="A12" s="71"/>
      <c r="C12" s="63"/>
      <c r="D12" s="63" t="s">
        <v>161</v>
      </c>
      <c r="E12" s="63"/>
      <c r="F12" s="63"/>
      <c r="G12" s="63"/>
      <c r="H12" s="63"/>
      <c r="I12" s="63"/>
      <c r="J12" s="63"/>
      <c r="K12" s="63"/>
      <c r="L12" s="63"/>
    </row>
    <row r="13" spans="1:15">
      <c r="A13" s="71"/>
      <c r="C13" s="63"/>
      <c r="D13" s="70" t="s">
        <v>152</v>
      </c>
      <c r="E13" s="63"/>
      <c r="F13" s="63"/>
      <c r="G13" s="63"/>
      <c r="H13" s="63"/>
      <c r="I13" s="63"/>
      <c r="J13" s="63"/>
      <c r="K13" s="63"/>
      <c r="L13" s="63"/>
    </row>
    <row r="14" spans="1:15">
      <c r="A14" s="71"/>
      <c r="C14" s="63"/>
      <c r="D14" s="70" t="s">
        <v>162</v>
      </c>
      <c r="E14" s="63"/>
      <c r="F14" s="63"/>
      <c r="G14" s="63"/>
      <c r="H14" s="63"/>
      <c r="I14" s="63"/>
      <c r="J14" s="63"/>
      <c r="K14" s="63"/>
      <c r="L14" s="63"/>
    </row>
    <row r="15" spans="1:15">
      <c r="A15" s="71"/>
      <c r="C15" s="63"/>
      <c r="D15" s="70" t="s">
        <v>151</v>
      </c>
      <c r="E15" s="63"/>
      <c r="F15" s="63"/>
      <c r="G15" s="63"/>
      <c r="H15" s="63"/>
      <c r="I15" s="63"/>
      <c r="J15" s="63"/>
      <c r="K15" s="63"/>
      <c r="L15" s="63"/>
    </row>
    <row r="16" spans="1:15">
      <c r="A16" s="71"/>
      <c r="J16" s="63"/>
      <c r="K16" s="63"/>
      <c r="L16" s="63"/>
    </row>
    <row r="17" spans="1:12">
      <c r="A17" s="71"/>
      <c r="C17" s="63"/>
      <c r="D17" s="72" t="s">
        <v>150</v>
      </c>
      <c r="E17" s="63"/>
      <c r="F17" s="63"/>
      <c r="G17" s="63"/>
      <c r="H17" s="63"/>
      <c r="I17" s="63"/>
      <c r="J17" s="63"/>
      <c r="K17" s="63"/>
      <c r="L17" s="63"/>
    </row>
    <row r="18" spans="1:12">
      <c r="A18" s="71"/>
      <c r="C18" s="63"/>
      <c r="D18" s="63" t="s">
        <v>149</v>
      </c>
      <c r="E18" s="63"/>
      <c r="F18" s="63"/>
      <c r="G18" s="63"/>
      <c r="H18" s="63"/>
      <c r="I18" s="63"/>
      <c r="J18" s="63"/>
      <c r="K18" s="63"/>
      <c r="L18" s="63"/>
    </row>
    <row r="19" spans="1:12">
      <c r="A19" s="71"/>
      <c r="C19" s="63"/>
      <c r="D19" s="70" t="s">
        <v>148</v>
      </c>
      <c r="E19" s="63"/>
      <c r="F19" s="63"/>
      <c r="G19" s="63"/>
      <c r="H19" s="63"/>
      <c r="I19" s="63"/>
      <c r="J19" s="63"/>
      <c r="K19" s="63"/>
      <c r="L19" s="63"/>
    </row>
    <row r="20" spans="1:12">
      <c r="A20" s="71"/>
      <c r="D20" s="70" t="s">
        <v>147</v>
      </c>
      <c r="G20" s="63"/>
      <c r="H20" s="63"/>
      <c r="I20" s="63"/>
      <c r="J20" s="63"/>
      <c r="K20" s="63"/>
      <c r="L20" s="63"/>
    </row>
    <row r="21" spans="1:12">
      <c r="A21" s="71"/>
      <c r="D21" s="70" t="s">
        <v>146</v>
      </c>
      <c r="G21" s="63"/>
      <c r="H21" s="63"/>
      <c r="I21" s="63"/>
      <c r="J21" s="63"/>
      <c r="K21" s="63"/>
      <c r="L21" s="63"/>
    </row>
    <row r="22" spans="1:12">
      <c r="A22" s="71"/>
      <c r="D22" s="70" t="s">
        <v>145</v>
      </c>
      <c r="I22" s="63"/>
      <c r="J22" s="63"/>
      <c r="K22" s="63"/>
      <c r="L22" s="63"/>
    </row>
    <row r="23" spans="1:12">
      <c r="A23" s="71"/>
      <c r="I23" s="63"/>
      <c r="J23" s="63"/>
      <c r="K23" s="63"/>
      <c r="L23" s="63"/>
    </row>
    <row r="24" spans="1:12">
      <c r="A24" s="71"/>
      <c r="D24" s="72" t="s">
        <v>144</v>
      </c>
      <c r="I24" s="63"/>
      <c r="J24" s="63"/>
      <c r="K24" s="63"/>
      <c r="L24" s="63"/>
    </row>
    <row r="25" spans="1:12">
      <c r="A25" s="71"/>
      <c r="D25" s="63" t="s">
        <v>143</v>
      </c>
      <c r="I25" s="63"/>
      <c r="J25" s="63"/>
      <c r="K25" s="63"/>
      <c r="L25" s="63"/>
    </row>
    <row r="26" spans="1:12">
      <c r="A26" s="71"/>
      <c r="D26" s="70" t="s">
        <v>163</v>
      </c>
      <c r="I26" s="63"/>
      <c r="J26" s="63"/>
      <c r="K26" s="63"/>
      <c r="L26" s="63"/>
    </row>
    <row r="27" spans="1:12">
      <c r="G27" s="63"/>
      <c r="H27" s="63"/>
    </row>
    <row r="28" spans="1:12">
      <c r="C28" s="64"/>
      <c r="D28" s="69" t="s">
        <v>142</v>
      </c>
      <c r="F28" s="63"/>
      <c r="G28" s="63"/>
      <c r="H28" s="63"/>
    </row>
    <row r="29" spans="1:12">
      <c r="C29" s="64"/>
      <c r="D29" s="17" t="s">
        <v>164</v>
      </c>
      <c r="E29" s="63"/>
      <c r="F29" s="63"/>
      <c r="G29" s="63"/>
      <c r="H29" s="63"/>
    </row>
    <row r="30" spans="1:12">
      <c r="C30" s="64"/>
      <c r="D30" s="68"/>
      <c r="E30" s="67"/>
      <c r="F30" s="66"/>
      <c r="G30" s="63"/>
      <c r="H30" s="63"/>
    </row>
    <row r="31" spans="1:12">
      <c r="C31" s="64"/>
      <c r="D31" s="68"/>
      <c r="E31" s="67"/>
      <c r="F31" s="66"/>
      <c r="G31" s="63"/>
      <c r="H31" s="63"/>
    </row>
    <row r="32" spans="1:12">
      <c r="C32" s="64"/>
      <c r="D32" s="65" t="s">
        <v>166</v>
      </c>
      <c r="E32" s="65"/>
      <c r="F32" s="65"/>
      <c r="G32" s="65"/>
      <c r="H32" s="65"/>
    </row>
    <row r="33" spans="3:10">
      <c r="C33" s="64"/>
      <c r="D33" s="14" t="s">
        <v>165</v>
      </c>
      <c r="E33" s="65"/>
      <c r="F33" s="65"/>
      <c r="G33" s="65"/>
      <c r="H33" s="65"/>
    </row>
    <row r="34" spans="3:10">
      <c r="C34" s="64"/>
      <c r="D34" s="14" t="s">
        <v>167</v>
      </c>
      <c r="E34" s="65"/>
      <c r="F34" s="65"/>
      <c r="I34" s="62"/>
    </row>
    <row r="35" spans="3:10">
      <c r="D35" s="14" t="s">
        <v>141</v>
      </c>
      <c r="H35" s="75" t="s">
        <v>140</v>
      </c>
      <c r="J35" s="76" t="s">
        <v>168</v>
      </c>
    </row>
    <row r="37" spans="3:10">
      <c r="E37" s="62"/>
    </row>
  </sheetData>
  <sheetProtection algorithmName="SHA-512" hashValue="nws79fsBqWkOVXKj5YwSGPkOd3I2i+UnzYJlKgBpFvA9n4oxZO+QLXoT96o6/9B99xrETM8MXgycZ7l/EOd7yw==" saltValue="mvuWgNcjyfz9EOiH5WZIdw==" spinCount="100000" sheet="1" objects="1" selectLockedCells="1"/>
  <mergeCells count="1">
    <mergeCell ref="B1:O2"/>
  </mergeCells>
  <hyperlinks>
    <hyperlink ref="H35" r:id="rId1" xr:uid="{FEFC5FD7-C1FC-4673-9B8A-61439738A4E4}"/>
    <hyperlink ref="G36" r:id="rId2" display="Avis clients" xr:uid="{E6A9E8D8-59A2-4C56-AB6B-711DFA9BAE04}"/>
    <hyperlink ref="J35" r:id="rId3" xr:uid="{41723F9F-B517-41BA-8327-12B10B117758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10</vt:i4>
      </vt:variant>
    </vt:vector>
  </HeadingPairs>
  <TitlesOfParts>
    <vt:vector size="16" baseType="lpstr">
      <vt:lpstr>Actions stratégiques majeures</vt:lpstr>
      <vt:lpstr>Tableau de suivi opérationnel</vt:lpstr>
      <vt:lpstr>Reporting opérationnel</vt:lpstr>
      <vt:lpstr>TCD</vt:lpstr>
      <vt:lpstr>Paramètres</vt:lpstr>
      <vt:lpstr>Notice</vt:lpstr>
      <vt:lpstr>L_actions_stratégiques_majeures</vt:lpstr>
      <vt:lpstr>L_echelle</vt:lpstr>
      <vt:lpstr>L_Impact</vt:lpstr>
      <vt:lpstr>L_Maturité</vt:lpstr>
      <vt:lpstr>L_Nom_simplifié</vt:lpstr>
      <vt:lpstr>L_Partie_prenante</vt:lpstr>
      <vt:lpstr>L_priorite</vt:lpstr>
      <vt:lpstr>L_Statut</vt:lpstr>
      <vt:lpstr>L_Thematique_RSE</vt:lpstr>
      <vt:lpstr>L_type_action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Leroux</dc:creator>
  <cp:lastModifiedBy>Laurent Leroux</cp:lastModifiedBy>
  <dcterms:created xsi:type="dcterms:W3CDTF">2023-10-04T16:00:39Z</dcterms:created>
  <dcterms:modified xsi:type="dcterms:W3CDTF">2026-08-31T15:41:27Z</dcterms:modified>
</cp:coreProperties>
</file>