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drawings/drawing5.xml" ContentType="application/vnd.openxmlformats-officedocument.drawing+xml"/>
  <Override PartName="/xl/slicers/slicer3.xml" ContentType="application/vnd.ms-excel.slicer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drawings/drawing8.xml" ContentType="application/vnd.openxmlformats-officedocument.drawing+xml"/>
  <Override PartName="/xl/slicers/slicer4.xml" ContentType="application/vnd.ms-excel.slicer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laurentleroux-my.sharepoint.com/personal/laurent_ll-cf_fr/Documents/LL - C et F/Communication/Outils/Tableau de bord formation/Outil/"/>
    </mc:Choice>
  </mc:AlternateContent>
  <xr:revisionPtr revIDLastSave="112" documentId="8_{B57C9EBB-5D82-419A-97D8-5B9865376EF7}" xr6:coauthVersionLast="47" xr6:coauthVersionMax="47" xr10:uidLastSave="{AC7612CB-862E-409F-913A-A298EF002396}"/>
  <workbookProtection workbookAlgorithmName="SHA-512" workbookHashValue="wVxI0pdF0uXgAGqdYbXoYGD0hooNUlG9Orx+kItHQt9U8EMghsHD733LDyoasyQYPnrWOrWPp/k5c71thu+cag==" workbookSaltValue="BcH+M7xEXTgfBQxBfuqo2g==" workbookSpinCount="100000" lockStructure="1"/>
  <bookViews>
    <workbookView xWindow="-120" yWindow="-120" windowWidth="29040" windowHeight="15720" activeTab="2" xr2:uid="{2EB11690-A2D4-4833-97F3-3A98BD6C2EB1}"/>
  </bookViews>
  <sheets>
    <sheet name="Collaborateurs" sheetId="2" r:id="rId1"/>
    <sheet name="Formations suivies" sheetId="3" r:id="rId2"/>
    <sheet name="Reporting" sheetId="1" r:id="rId3"/>
    <sheet name="Alertes" sheetId="4" r:id="rId4"/>
    <sheet name="BDESE" sheetId="13" r:id="rId5"/>
    <sheet name="Notice" sheetId="5" r:id="rId6"/>
    <sheet name="A propos" sheetId="7" r:id="rId7"/>
    <sheet name="TCD Collaborateurs" sheetId="12" state="hidden" r:id="rId8"/>
    <sheet name="TCD Formation" sheetId="11" state="hidden" r:id="rId9"/>
    <sheet name="Paramètres" sheetId="8" state="hidden" r:id="rId10"/>
  </sheets>
  <externalReferences>
    <externalReference r:id="rId11"/>
    <externalReference r:id="rId12"/>
    <externalReference r:id="rId13"/>
  </externalReferences>
  <definedNames>
    <definedName name="Collaborateur">'[1]Saisie Heures'!$B$4</definedName>
    <definedName name="Date_arrete">[2]Paramètres!$B$3</definedName>
    <definedName name="Date_du_jour">[3]Paramètres!$D$3</definedName>
    <definedName name="L_collaborateurs">[1]!T_collaborateurs[Collaborateurs]</definedName>
    <definedName name="L_horaires">[1]!T_horaires[Horaires]</definedName>
    <definedName name="L_nom_prenom">[2]!T_nom_prenom[NOM Prénom]</definedName>
    <definedName name="L_type_journée">[1]!T_type_journée[Type journée]</definedName>
    <definedName name="L_types_mandats_CSE">[2]!T_types_mandats_CSE[Types de mandats CSE]</definedName>
    <definedName name="L_types_mandats_DS_CSSCT">[2]!T_types_mandats_DS_CSSCT[Types de mandats DS et CSSCT]</definedName>
    <definedName name="Nb_h_semaine">'[1]Saisie Heures'!$M$4</definedName>
    <definedName name="Segment_Ancienneté">#N/A</definedName>
    <definedName name="Segment_Dans_le_plan">#N/A</definedName>
    <definedName name="Segment_Domaine">#N/A</definedName>
    <definedName name="Segment_Genre">#N/A</definedName>
    <definedName name="Segment_Modalité">#N/A</definedName>
    <definedName name="Segment_Site">#N/A</definedName>
    <definedName name="Segment_Site1">#N/A</definedName>
    <definedName name="Segment_Statut">#N/A</definedName>
    <definedName name="Segment_Statut1">#N/A</definedName>
    <definedName name="Segment_Type_contrat">#N/A</definedName>
    <definedName name="Segment_Type_contrat1">#N/A</definedName>
  </definedNames>
  <calcPr calcId="191029"/>
  <pivotCaches>
    <pivotCache cacheId="250" r:id="rId14"/>
    <pivotCache cacheId="251" r:id="rId15"/>
    <pivotCache cacheId="252" r:id="rId16"/>
    <pivotCache cacheId="253" r:id="rId17"/>
    <pivotCache cacheId="254" r:id="rId18"/>
    <pivotCache cacheId="255" r:id="rId19"/>
    <pivotCache cacheId="256" r:id="rId20"/>
    <pivotCache cacheId="257" r:id="rId21"/>
    <pivotCache cacheId="258" r:id="rId22"/>
    <pivotCache cacheId="259" r:id="rId23"/>
    <pivotCache cacheId="260" r:id="rId24"/>
    <pivotCache cacheId="261" r:id="rId25"/>
    <pivotCache cacheId="262" r:id="rId26"/>
    <pivotCache cacheId="263" r:id="rId27"/>
    <pivotCache cacheId="264" r:id="rId28"/>
    <pivotCache cacheId="265" r:id="rId29"/>
    <pivotCache cacheId="266" r:id="rId30"/>
    <pivotCache cacheId="267" r:id="rId31"/>
    <pivotCache cacheId="268" r:id="rId32"/>
    <pivotCache cacheId="269" r:id="rId33"/>
  </pivotCaches>
  <extLst>
    <ext xmlns:x14="http://schemas.microsoft.com/office/spreadsheetml/2009/9/main" uri="{876F7934-8845-4945-9796-88D515C7AA90}">
      <x14:pivotCaches>
        <pivotCache cacheId="270" r:id="rId34"/>
      </x14:pivotCaches>
    </ext>
    <ext xmlns:x14="http://schemas.microsoft.com/office/spreadsheetml/2009/9/main" uri="{BBE1A952-AA13-448e-AADC-164F8A28A991}">
      <x14:slicerCaches>
        <x14:slicerCache r:id="rId35"/>
        <x14:slicerCache r:id="rId36"/>
        <x14:slicerCache r:id="rId37"/>
        <x14:slicerCache r:id="rId38"/>
        <x14:slicerCache r:id="rId39"/>
        <x14:slicerCache r:id="rId40"/>
        <x14:slicerCache r:id="rId41"/>
        <x14:slicerCache r:id="rId42"/>
        <x14:slicerCache r:id="rId43"/>
        <x14:slicerCache r:id="rId44"/>
        <x14:slicerCache r:id="rId4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_collaborateurs_6eb9479d-5f5e-4b12-a3ba-5b97a10249e2" name="T_collaborateurs" connection="Requête - T_collaborateurs"/>
          <x15:modelTable id="T_formations_022ecfff-66d8-48ff-90b5-7bc19f3fbd88" name="T_formations" connection="Requête - T_formations"/>
          <x15:modelTable id="T_formations_sans_doublon_285f3c35-19f8-4a43-99e8-69e0d22a4a47" name="T_formations_sans_doublon" connection="Requête - T_formations_sans_doublon"/>
        </x15:modelTables>
        <x15:extLst>
          <ext xmlns:x16="http://schemas.microsoft.com/office/spreadsheetml/2014/11/main" uri="{9835A34E-60A6-4A7C-AAB8-D5F71C897F49}">
            <x16:modelTimeGroupings>
              <x16:modelTimeGrouping tableName="T_formations" columnName="Date 1er jour" columnId="Date 1er jour">
                <x16:calculatedTimeColumn columnName="Date 1er jour (index des mois)" columnId="Date 1er jour (index des mois)" contentType="monthsindex" isSelected="1"/>
                <x16:calculatedTimeColumn columnName="Date 1er jour (mois)" columnId="Date 1er jour (mois)" contentType="months" isSelected="1"/>
              </x16:modelTimeGrouping>
              <x16:modelTimeGrouping tableName="T_collaborateurs" columnName="Date d'entrée" columnId="Date dentrée">
                <x16:calculatedTimeColumn columnName="Date d'entrée (année)" columnId="Date d entrée (année)" contentType="years" isSelected="1"/>
                <x16:calculatedTimeColumn columnName="Date d'entrée (trimestre)" columnId="Date d entrée (trimestre)" contentType="quarters" isSelected="1"/>
                <x16:calculatedTimeColumn columnName="Date d'entrée (index des mois)" columnId="Date d entrée (index des mois)" contentType="monthsindex" isSelected="1"/>
                <x16:calculatedTimeColumn columnName="Date d'entrée (mois)" columnId="Date d entrée (moi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Q6" i="1"/>
  <c r="AI6" i="1"/>
  <c r="W6" i="1"/>
  <c r="AC6" i="1"/>
  <c r="AI12" i="1"/>
  <c r="V12" i="1"/>
  <c r="AB12" i="1" l="1"/>
  <c r="AA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839C6EA-57BA-41BE-B563-D58E61206CBE}" name="Requête - T_collaborateurs" description="Connexion à la requête « T_collaborateurs » dans le classeur." type="100" refreshedVersion="8" minRefreshableVersion="5">
    <extLst>
      <ext xmlns:x15="http://schemas.microsoft.com/office/spreadsheetml/2010/11/main" uri="{DE250136-89BD-433C-8126-D09CA5730AF9}">
        <x15:connection id="8837469d-8305-49bf-b7dd-796613529df2"/>
      </ext>
    </extLst>
  </connection>
  <connection id="2" xr16:uid="{4221004A-E1E5-41AB-A632-1211BEE7A7D1}" keepAlive="1" name="Requête - T_correspondance_Age" description="Connexion à la requête « T_correspondance_Age » dans le classeur." type="5" refreshedVersion="0" background="1">
    <dbPr connection="Provider=Microsoft.Mashup.OleDb.1;Data Source=$Workbook$;Location=T_correspondance_Age;Extended Properties=&quot;&quot;" command="SELECT * FROM [T_correspondance_Age]"/>
  </connection>
  <connection id="3" xr16:uid="{7FA277B3-4337-4270-BB15-FF106C768D4D}" keepAlive="1" name="Requête - T_correspondance_ancienneté" description="Connexion à la requête « T_correspondance_ancienneté » dans le classeur." type="5" refreshedVersion="0" background="1">
    <dbPr connection="Provider=Microsoft.Mashup.OleDb.1;Data Source=$Workbook$;Location=T_correspondance_ancienneté;Extended Properties=&quot;&quot;" command="SELECT * FROM [T_correspondance_ancienneté]"/>
  </connection>
  <connection id="4" xr16:uid="{DCA7DF9A-210B-4F51-9396-632D6AAAABFD}" name="Requête - T_formations" description="Connexion à la requête « T_formations » dans le classeur." type="100" refreshedVersion="8" minRefreshableVersion="5">
    <extLst>
      <ext xmlns:x15="http://schemas.microsoft.com/office/spreadsheetml/2010/11/main" uri="{DE250136-89BD-433C-8126-D09CA5730AF9}">
        <x15:connection id="5efb69bd-8c1e-4e68-9729-72f20cdff350"/>
      </ext>
    </extLst>
  </connection>
  <connection id="5" xr16:uid="{CC75EE3F-BB5A-4115-90B8-77C173252675}" name="Requête - T_formations_sans_doublon" description="Connexion à la requête « T_formations_sans_doublon » dans le classeur." type="100" refreshedVersion="8" minRefreshableVersion="5">
    <extLst>
      <ext xmlns:x15="http://schemas.microsoft.com/office/spreadsheetml/2010/11/main" uri="{DE250136-89BD-433C-8126-D09CA5730AF9}">
        <x15:connection id="a0b55400-2cf2-42a2-a5b5-7605d5a77de0"/>
      </ext>
    </extLst>
  </connection>
  <connection id="6" xr16:uid="{EA417972-5DCB-4BF9-9550-FC641665E55C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T_collaborateurs].[Nb de formations suivies].&amp;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<sst xmlns="http://schemas.openxmlformats.org/spreadsheetml/2006/main" count="5325" uniqueCount="705">
  <si>
    <t>Collaborateurs</t>
  </si>
  <si>
    <t>Formations</t>
  </si>
  <si>
    <t>Alertes</t>
  </si>
  <si>
    <t>Notice</t>
  </si>
  <si>
    <t>Filtres</t>
  </si>
  <si>
    <t>Collaborateurs formés</t>
  </si>
  <si>
    <t>Formations réalisées</t>
  </si>
  <si>
    <t>Durée moyenne</t>
  </si>
  <si>
    <t>Budget</t>
  </si>
  <si>
    <t>Enveloppe</t>
  </si>
  <si>
    <t>Montant dépensé</t>
  </si>
  <si>
    <t>Budget restant</t>
  </si>
  <si>
    <t>Reporting</t>
  </si>
  <si>
    <t>J'espère qu'il vous donnera entière satisfaction.</t>
  </si>
  <si>
    <r>
      <t>Laurent Leroux</t>
    </r>
    <r>
      <rPr>
        <sz val="11"/>
        <color rgb="FFE1A624"/>
        <rFont val="Arial"/>
        <family val="2"/>
      </rPr>
      <t xml:space="preserve"> - Conseil et Formation</t>
    </r>
  </si>
  <si>
    <t>laurent@ll-cf.fr</t>
  </si>
  <si>
    <t>Catalogue de formations</t>
  </si>
  <si>
    <t>LinkedIn</t>
  </si>
  <si>
    <t>A propos</t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</si>
  <si>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Calibri"/>
        <family val="2"/>
        <scheme val="minor"/>
      </rPr>
      <t xml:space="preserve"> Bagage RH : consultant RH en cabinet de conseil durant 5 ans</t>
    </r>
  </si>
  <si>
    <t>Etape 4</t>
  </si>
  <si>
    <t>Etape 3</t>
  </si>
  <si>
    <t>Etape 2</t>
  </si>
  <si>
    <t>Etape 1</t>
  </si>
  <si>
    <t>Matricule</t>
  </si>
  <si>
    <t>Nom</t>
  </si>
  <si>
    <t>Prénom</t>
  </si>
  <si>
    <t>Type contrat</t>
  </si>
  <si>
    <t>Genre</t>
  </si>
  <si>
    <t>Date de naissance</t>
  </si>
  <si>
    <t>Date d'entrée</t>
  </si>
  <si>
    <t>Emploi</t>
  </si>
  <si>
    <t>GOLO</t>
  </si>
  <si>
    <t>Henri</t>
  </si>
  <si>
    <t>CDI</t>
  </si>
  <si>
    <t>Masculin</t>
  </si>
  <si>
    <t>DEVELOPPEUR</t>
  </si>
  <si>
    <t>PANSEMENT</t>
  </si>
  <si>
    <t>Amédée</t>
  </si>
  <si>
    <t>CHEF DE PROJET</t>
  </si>
  <si>
    <t>GATIF</t>
  </si>
  <si>
    <t>Renée</t>
  </si>
  <si>
    <t>Féminin</t>
  </si>
  <si>
    <t>INGENIEUR ANALYSTE</t>
  </si>
  <si>
    <t>TALUILE</t>
  </si>
  <si>
    <t>Thomas</t>
  </si>
  <si>
    <t>LATINE</t>
  </si>
  <si>
    <t>Oscar</t>
  </si>
  <si>
    <t>CDD</t>
  </si>
  <si>
    <t>COMMERCIAL JUNIOR</t>
  </si>
  <si>
    <t>CÉLÈRE</t>
  </si>
  <si>
    <t>Jacques</t>
  </si>
  <si>
    <t>RESPONSABLE TECHNIQUE</t>
  </si>
  <si>
    <t>MICHEL</t>
  </si>
  <si>
    <t>Lamer</t>
  </si>
  <si>
    <t>CONSULTANT EXPERT</t>
  </si>
  <si>
    <t>HUNBUT</t>
  </si>
  <si>
    <t>Jimmy</t>
  </si>
  <si>
    <t>CONSULTANT JUNIOR</t>
  </si>
  <si>
    <t>CATHY</t>
  </si>
  <si>
    <t>Pizzi</t>
  </si>
  <si>
    <t>DIRECTEUR DE PROJET</t>
  </si>
  <si>
    <t>FASOL</t>
  </si>
  <si>
    <t>Rémi</t>
  </si>
  <si>
    <t>INGENIEUR CONCEPTEUR</t>
  </si>
  <si>
    <t>LEGAZON</t>
  </si>
  <si>
    <t>Gaston</t>
  </si>
  <si>
    <t>INGENIEUR D'ETUDES</t>
  </si>
  <si>
    <t>VERROU</t>
  </si>
  <si>
    <t>Emile</t>
  </si>
  <si>
    <t>DEBOUT</t>
  </si>
  <si>
    <t>Etienne</t>
  </si>
  <si>
    <t>INGENIEUR COMMERCIAL</t>
  </si>
  <si>
    <t>VOIRIEN</t>
  </si>
  <si>
    <t>Annie</t>
  </si>
  <si>
    <t>CONSULTANT</t>
  </si>
  <si>
    <t>DANLO</t>
  </si>
  <si>
    <t>Geoffroy</t>
  </si>
  <si>
    <t>ANALYSTE PROGRAMMEUR</t>
  </si>
  <si>
    <t>SASPRONONCE</t>
  </si>
  <si>
    <t>Come</t>
  </si>
  <si>
    <t>GOUDI</t>
  </si>
  <si>
    <t>Bibi</t>
  </si>
  <si>
    <t>PRENTOUT</t>
  </si>
  <si>
    <t>Emma</t>
  </si>
  <si>
    <t>TAMON-TRALOR</t>
  </si>
  <si>
    <t>Jeremy</t>
  </si>
  <si>
    <t>ATTAN</t>
  </si>
  <si>
    <t>Charles</t>
  </si>
  <si>
    <t>EDDA</t>
  </si>
  <si>
    <t>Thérèse</t>
  </si>
  <si>
    <t>ASSISTANT ADMINISTRATEUR RESEAU</t>
  </si>
  <si>
    <t>DON</t>
  </si>
  <si>
    <t>Guy</t>
  </si>
  <si>
    <t>CHESSOI</t>
  </si>
  <si>
    <t>RSSI</t>
  </si>
  <si>
    <t>DETAILLE</t>
  </si>
  <si>
    <t>Pierre</t>
  </si>
  <si>
    <t>BODIN</t>
  </si>
  <si>
    <t>Nadine</t>
  </si>
  <si>
    <t>BONFRE</t>
  </si>
  <si>
    <t>Guillaume</t>
  </si>
  <si>
    <t>COMPTABLE</t>
  </si>
  <si>
    <t>BONNET</t>
  </si>
  <si>
    <t>Nathalie</t>
  </si>
  <si>
    <t>BORNE</t>
  </si>
  <si>
    <t>Wahiba</t>
  </si>
  <si>
    <t>ASSISTANTE DE DIRECTION</t>
  </si>
  <si>
    <t>BOSMON</t>
  </si>
  <si>
    <t>Marine</t>
  </si>
  <si>
    <t>BOUDA</t>
  </si>
  <si>
    <t>Kevin</t>
  </si>
  <si>
    <t>BOULIO</t>
  </si>
  <si>
    <t>Florent</t>
  </si>
  <si>
    <t>BOURRAND</t>
  </si>
  <si>
    <t>Gilles</t>
  </si>
  <si>
    <t>BRASSEUR</t>
  </si>
  <si>
    <t>BRIERE</t>
  </si>
  <si>
    <t>Jean-Charles</t>
  </si>
  <si>
    <t>BROSSY</t>
  </si>
  <si>
    <t>Romain</t>
  </si>
  <si>
    <t>BRUGIROUX</t>
  </si>
  <si>
    <t>Clement</t>
  </si>
  <si>
    <t>BRUNET</t>
  </si>
  <si>
    <t>Vincent</t>
  </si>
  <si>
    <t>CAFFARD</t>
  </si>
  <si>
    <t>Brigitte</t>
  </si>
  <si>
    <t>CANCE</t>
  </si>
  <si>
    <t>Nicholas</t>
  </si>
  <si>
    <t>CANTE</t>
  </si>
  <si>
    <t>Herve</t>
  </si>
  <si>
    <t>CARDENAS CORDOVA</t>
  </si>
  <si>
    <t>Nicolas</t>
  </si>
  <si>
    <t>Mathieu</t>
  </si>
  <si>
    <t>CASTANO</t>
  </si>
  <si>
    <t>Christophe</t>
  </si>
  <si>
    <t>CATTIN</t>
  </si>
  <si>
    <t>Jean-Marc</t>
  </si>
  <si>
    <t>CAYUELA</t>
  </si>
  <si>
    <t>Leon</t>
  </si>
  <si>
    <t>CELESTI</t>
  </si>
  <si>
    <t>Shun-King</t>
  </si>
  <si>
    <t>CEVAER</t>
  </si>
  <si>
    <t>Flavian</t>
  </si>
  <si>
    <t>CONSULTANT EXPERT SENIOR</t>
  </si>
  <si>
    <t>CHAPUIS</t>
  </si>
  <si>
    <t>Wilfried</t>
  </si>
  <si>
    <t>CHARBONNIER</t>
  </si>
  <si>
    <t>Sylvain</t>
  </si>
  <si>
    <t>DIRECTEUR ADJOINT</t>
  </si>
  <si>
    <t>CHARPENTIER</t>
  </si>
  <si>
    <t>Hao</t>
  </si>
  <si>
    <t>DIRECTEUR D ACTIVITE</t>
  </si>
  <si>
    <t>CHATARD</t>
  </si>
  <si>
    <t>Bruno</t>
  </si>
  <si>
    <t>CHEN</t>
  </si>
  <si>
    <t>Farah</t>
  </si>
  <si>
    <t>CHEVALIER</t>
  </si>
  <si>
    <t>Dylan</t>
  </si>
  <si>
    <t>Aurelie</t>
  </si>
  <si>
    <t>CLAUDE</t>
  </si>
  <si>
    <t>CLEUET</t>
  </si>
  <si>
    <t>Jonathan</t>
  </si>
  <si>
    <t>INTEGRATEUR GRAPHIQUE</t>
  </si>
  <si>
    <t>CORBELIN</t>
  </si>
  <si>
    <t>CORTINOVIS</t>
  </si>
  <si>
    <t>Tingting</t>
  </si>
  <si>
    <t>COUTEAU</t>
  </si>
  <si>
    <t>Vanessa</t>
  </si>
  <si>
    <t>CUI</t>
  </si>
  <si>
    <t>ASSISTANTE GESTION DU PERSONNEL</t>
  </si>
  <si>
    <t>DACRUZ</t>
  </si>
  <si>
    <t>Celine</t>
  </si>
  <si>
    <t>DALLE</t>
  </si>
  <si>
    <t>Valentin</t>
  </si>
  <si>
    <t>DARTOIS</t>
  </si>
  <si>
    <t>Niels</t>
  </si>
  <si>
    <t>DE BARBANSON</t>
  </si>
  <si>
    <t>Corentin</t>
  </si>
  <si>
    <t>DE SOUSA</t>
  </si>
  <si>
    <t>Maryline</t>
  </si>
  <si>
    <t>DECHOMET</t>
  </si>
  <si>
    <t>Jeremie</t>
  </si>
  <si>
    <t>DELAHAYS</t>
  </si>
  <si>
    <t>Stephanie</t>
  </si>
  <si>
    <t>DENTAN</t>
  </si>
  <si>
    <t>Delphine</t>
  </si>
  <si>
    <t>RESPONSABLE COMMUNICATION</t>
  </si>
  <si>
    <t>DESMARIS</t>
  </si>
  <si>
    <t>Steeve</t>
  </si>
  <si>
    <t>DOPPLER</t>
  </si>
  <si>
    <t>DOUSSELIN</t>
  </si>
  <si>
    <t>Maxime</t>
  </si>
  <si>
    <t>DUC</t>
  </si>
  <si>
    <t>Julie</t>
  </si>
  <si>
    <t>DUCOROY</t>
  </si>
  <si>
    <t>Jean-Francois</t>
  </si>
  <si>
    <t>DURAND</t>
  </si>
  <si>
    <t>Marc</t>
  </si>
  <si>
    <t>DUROSEAU-RITZ</t>
  </si>
  <si>
    <t>Mostafa</t>
  </si>
  <si>
    <t>DUTOO</t>
  </si>
  <si>
    <t>Pierre Yves</t>
  </si>
  <si>
    <t>EL BARRAK</t>
  </si>
  <si>
    <t>Enzo</t>
  </si>
  <si>
    <t>EYNARD</t>
  </si>
  <si>
    <t>Chao</t>
  </si>
  <si>
    <t>FABRE</t>
  </si>
  <si>
    <t>Theo</t>
  </si>
  <si>
    <t>FANG</t>
  </si>
  <si>
    <t>Pascal</t>
  </si>
  <si>
    <t>FAURE</t>
  </si>
  <si>
    <t>Thierry</t>
  </si>
  <si>
    <t>FAURE VINCENT</t>
  </si>
  <si>
    <t>Lucas</t>
  </si>
  <si>
    <t>FLAMENT</t>
  </si>
  <si>
    <t>Mawuli</t>
  </si>
  <si>
    <t>FLORES</t>
  </si>
  <si>
    <t>Anais</t>
  </si>
  <si>
    <t>FOLLITSE</t>
  </si>
  <si>
    <t>Pierre Etienne</t>
  </si>
  <si>
    <t>CONSULTANTE JUNIOR</t>
  </si>
  <si>
    <t>FORAT</t>
  </si>
  <si>
    <t>FOUCARD</t>
  </si>
  <si>
    <t>Anthony</t>
  </si>
  <si>
    <t>FRITZ</t>
  </si>
  <si>
    <t>Damien</t>
  </si>
  <si>
    <t>DIRECTEUR COMMERCIAL</t>
  </si>
  <si>
    <t>GACHON</t>
  </si>
  <si>
    <t>Stephane</t>
  </si>
  <si>
    <t>GAGNIERE</t>
  </si>
  <si>
    <t>Marius</t>
  </si>
  <si>
    <t>GALLICHET</t>
  </si>
  <si>
    <t>Martial</t>
  </si>
  <si>
    <t>GANDOLFO</t>
  </si>
  <si>
    <t>GARDIES</t>
  </si>
  <si>
    <t>Laurence</t>
  </si>
  <si>
    <t>GARTNER</t>
  </si>
  <si>
    <t>Foulques</t>
  </si>
  <si>
    <t>GERAUD</t>
  </si>
  <si>
    <t>GERVAIS</t>
  </si>
  <si>
    <t>Angele</t>
  </si>
  <si>
    <t>RESP. ADMINISTRATEUR RESEAU</t>
  </si>
  <si>
    <t>GIMENEZ</t>
  </si>
  <si>
    <t>Jean Michel</t>
  </si>
  <si>
    <t>GIRAUD</t>
  </si>
  <si>
    <t>Joanne</t>
  </si>
  <si>
    <t>GODARD</t>
  </si>
  <si>
    <t>Emilie</t>
  </si>
  <si>
    <t>UX DESIGNER</t>
  </si>
  <si>
    <t>GOUAILLIER</t>
  </si>
  <si>
    <t>Loic</t>
  </si>
  <si>
    <t>GREINER</t>
  </si>
  <si>
    <t>GRINFELD</t>
  </si>
  <si>
    <t>GUEHRIA</t>
  </si>
  <si>
    <t>Eric</t>
  </si>
  <si>
    <t>GUICHAOUA</t>
  </si>
  <si>
    <t>Patrick</t>
  </si>
  <si>
    <t>RESPONSABLE DE POLE</t>
  </si>
  <si>
    <t>GUIN</t>
  </si>
  <si>
    <t>Choughi</t>
  </si>
  <si>
    <t>GUYARD</t>
  </si>
  <si>
    <t>David</t>
  </si>
  <si>
    <t>HALITIM</t>
  </si>
  <si>
    <t>Samuel</t>
  </si>
  <si>
    <t>HAMON</t>
  </si>
  <si>
    <t>HENNUYER</t>
  </si>
  <si>
    <t>Mikael</t>
  </si>
  <si>
    <t>HERVE</t>
  </si>
  <si>
    <t>Remi</t>
  </si>
  <si>
    <t>DIRECTEUR</t>
  </si>
  <si>
    <t>HOUDU</t>
  </si>
  <si>
    <t>HOULLIER</t>
  </si>
  <si>
    <t>Jean</t>
  </si>
  <si>
    <t>ARCHITECTE</t>
  </si>
  <si>
    <t>HUSSER</t>
  </si>
  <si>
    <t>Marina</t>
  </si>
  <si>
    <t>INFANTINO</t>
  </si>
  <si>
    <t>Maud</t>
  </si>
  <si>
    <t>ISAYCHIKOVA</t>
  </si>
  <si>
    <t>Francois</t>
  </si>
  <si>
    <t>JACQUINOT</t>
  </si>
  <si>
    <t>JAMON</t>
  </si>
  <si>
    <t>Hamdi</t>
  </si>
  <si>
    <t>JEBALI</t>
  </si>
  <si>
    <t>JIA</t>
  </si>
  <si>
    <t>JOUAN</t>
  </si>
  <si>
    <t>Leila</t>
  </si>
  <si>
    <t>JOUVE</t>
  </si>
  <si>
    <t>Sami</t>
  </si>
  <si>
    <t>DIRECTEUR ADMINISTRATIF ET FINANCIER</t>
  </si>
  <si>
    <t>JULIEN</t>
  </si>
  <si>
    <t>INFORMATICIEN DEVELOPPEUR</t>
  </si>
  <si>
    <t>KASBI</t>
  </si>
  <si>
    <t>Danielle</t>
  </si>
  <si>
    <t>KEO</t>
  </si>
  <si>
    <t>Jean-Denis</t>
  </si>
  <si>
    <t>CONSULTANTE</t>
  </si>
  <si>
    <t>KOM YOUBI</t>
  </si>
  <si>
    <t>Dorota</t>
  </si>
  <si>
    <t>KURZAWINSKA</t>
  </si>
  <si>
    <t>LACROIX-DURANT</t>
  </si>
  <si>
    <t>Dimitri</t>
  </si>
  <si>
    <t>LAINTE</t>
  </si>
  <si>
    <t>Barbara</t>
  </si>
  <si>
    <t>LANQUETIN</t>
  </si>
  <si>
    <t>Marie Anne</t>
  </si>
  <si>
    <t>LAUNIAU</t>
  </si>
  <si>
    <t>Sebastien</t>
  </si>
  <si>
    <t>LAURETTE</t>
  </si>
  <si>
    <t>LE BROUDER</t>
  </si>
  <si>
    <t>Penelope</t>
  </si>
  <si>
    <t>LE CLANCHE</t>
  </si>
  <si>
    <t>Alexandre</t>
  </si>
  <si>
    <t>Olivier</t>
  </si>
  <si>
    <t>LE MAITRE</t>
  </si>
  <si>
    <t>DIRECTEUR SENIOR</t>
  </si>
  <si>
    <t>LEBLANC</t>
  </si>
  <si>
    <t>Adeline</t>
  </si>
  <si>
    <t>LEDEE</t>
  </si>
  <si>
    <t>LEHAUT</t>
  </si>
  <si>
    <t>Matthieu</t>
  </si>
  <si>
    <t>LEROY</t>
  </si>
  <si>
    <t>LHOMMEAU</t>
  </si>
  <si>
    <t>LINDET</t>
  </si>
  <si>
    <t>Sammy</t>
  </si>
  <si>
    <t>LOPIN</t>
  </si>
  <si>
    <t>Christelle</t>
  </si>
  <si>
    <t>LOUDIYI</t>
  </si>
  <si>
    <t>Li</t>
  </si>
  <si>
    <t>LUCAS</t>
  </si>
  <si>
    <t>MA</t>
  </si>
  <si>
    <t>DIRECTEUR DU SYSTEME D'INFORMATION</t>
  </si>
  <si>
    <t>MAHAUX</t>
  </si>
  <si>
    <t>Abishak</t>
  </si>
  <si>
    <t>MALASIEWICZ</t>
  </si>
  <si>
    <t>MALLUWA WADUGE</t>
  </si>
  <si>
    <t>MANETTA</t>
  </si>
  <si>
    <t>MARIE</t>
  </si>
  <si>
    <t>Antoine</t>
  </si>
  <si>
    <t>MARTINOT</t>
  </si>
  <si>
    <t>MASO</t>
  </si>
  <si>
    <t>MAST</t>
  </si>
  <si>
    <t>Aymen</t>
  </si>
  <si>
    <t>MEJRI</t>
  </si>
  <si>
    <t>MERLIN</t>
  </si>
  <si>
    <t>Joe</t>
  </si>
  <si>
    <t>MILAN CHARTOUNI</t>
  </si>
  <si>
    <t>Gregory</t>
  </si>
  <si>
    <t>MOHAMED SOULTANE</t>
  </si>
  <si>
    <t>Pauline</t>
  </si>
  <si>
    <t>MONOT</t>
  </si>
  <si>
    <t>Gael</t>
  </si>
  <si>
    <t>MONTMAYEUR</t>
  </si>
  <si>
    <t>Hedy</t>
  </si>
  <si>
    <t>MORIN</t>
  </si>
  <si>
    <t>MOUSSAOUI</t>
  </si>
  <si>
    <t>Muigni Hazi</t>
  </si>
  <si>
    <t>Hugo</t>
  </si>
  <si>
    <t>NASCIMENTO GONCALVES DE ARAUJO</t>
  </si>
  <si>
    <t>Le Duc Tan</t>
  </si>
  <si>
    <t>NEUTELINGS</t>
  </si>
  <si>
    <t>Thibault</t>
  </si>
  <si>
    <t>NOILLY</t>
  </si>
  <si>
    <t>Nassim</t>
  </si>
  <si>
    <t>OUAZZANI TOUHAMI</t>
  </si>
  <si>
    <t>PAGEAU</t>
  </si>
  <si>
    <t>Margaux</t>
  </si>
  <si>
    <t>PASQUALI</t>
  </si>
  <si>
    <t>PAYRE</t>
  </si>
  <si>
    <t>PERON</t>
  </si>
  <si>
    <t>PERRIOT</t>
  </si>
  <si>
    <t>Julien</t>
  </si>
  <si>
    <t>PERROUDON</t>
  </si>
  <si>
    <t>Federico</t>
  </si>
  <si>
    <t>PETITPERRIN</t>
  </si>
  <si>
    <t>Amaury</t>
  </si>
  <si>
    <t>PIAI</t>
  </si>
  <si>
    <t>PICHAT</t>
  </si>
  <si>
    <t>Leo</t>
  </si>
  <si>
    <t>PIERRON MICHAUD</t>
  </si>
  <si>
    <t>Benjamin</t>
  </si>
  <si>
    <t>PIOVESAN</t>
  </si>
  <si>
    <t>PLANTIER</t>
  </si>
  <si>
    <t>PONT</t>
  </si>
  <si>
    <t>Justine</t>
  </si>
  <si>
    <t>CHARGE DE RECRUTEMENT</t>
  </si>
  <si>
    <t>POUDOULEC</t>
  </si>
  <si>
    <t>POYARD</t>
  </si>
  <si>
    <t>RAKOTONIRINA</t>
  </si>
  <si>
    <t>RAMEY</t>
  </si>
  <si>
    <t>REDON</t>
  </si>
  <si>
    <t>REIGNAT</t>
  </si>
  <si>
    <t>Guilhem</t>
  </si>
  <si>
    <t>REYMONDET</t>
  </si>
  <si>
    <t>ROBBE</t>
  </si>
  <si>
    <t>Quentin</t>
  </si>
  <si>
    <t>ROS</t>
  </si>
  <si>
    <t>Diego</t>
  </si>
  <si>
    <t>ROUSSEL</t>
  </si>
  <si>
    <t>Mathias</t>
  </si>
  <si>
    <t>RUELLE</t>
  </si>
  <si>
    <t>Mohamed</t>
  </si>
  <si>
    <t>SAGE</t>
  </si>
  <si>
    <t>Djennete</t>
  </si>
  <si>
    <t>SAUVEE</t>
  </si>
  <si>
    <t>Alain</t>
  </si>
  <si>
    <t>SEGARD</t>
  </si>
  <si>
    <t>Lotfi Soufiane</t>
  </si>
  <si>
    <t>SENECLAUZE</t>
  </si>
  <si>
    <t>Cindy</t>
  </si>
  <si>
    <t>SETTOUTI</t>
  </si>
  <si>
    <t>Shary</t>
  </si>
  <si>
    <t>SILVA MORI</t>
  </si>
  <si>
    <t>SINGH</t>
  </si>
  <si>
    <t>Hanna</t>
  </si>
  <si>
    <t>SIPAHIMALANI</t>
  </si>
  <si>
    <t>Audrey</t>
  </si>
  <si>
    <t>DEVELOPPEUR WEB</t>
  </si>
  <si>
    <t>SKOROMNA</t>
  </si>
  <si>
    <t>SOTO</t>
  </si>
  <si>
    <t>Jin</t>
  </si>
  <si>
    <t>STEPHAN</t>
  </si>
  <si>
    <t>Valerie</t>
  </si>
  <si>
    <t>SUN</t>
  </si>
  <si>
    <t>Juliette</t>
  </si>
  <si>
    <t>RESPONSABLE RECRUTEMENT</t>
  </si>
  <si>
    <t>SZULEWICZ</t>
  </si>
  <si>
    <t>Bingxin</t>
  </si>
  <si>
    <t>CONSULTANTE EXPERT</t>
  </si>
  <si>
    <t>TAILLANDIER</t>
  </si>
  <si>
    <t>Kovalin</t>
  </si>
  <si>
    <t>TANG</t>
  </si>
  <si>
    <t>Ophelie</t>
  </si>
  <si>
    <t>TCHIBINDA</t>
  </si>
  <si>
    <t>Maxence</t>
  </si>
  <si>
    <t>THULLIER</t>
  </si>
  <si>
    <t>TRANNOIS</t>
  </si>
  <si>
    <t>Davy</t>
  </si>
  <si>
    <t>CHARGEE DE RECRUTEMENT</t>
  </si>
  <si>
    <t>TRICHANH</t>
  </si>
  <si>
    <t>Dorian</t>
  </si>
  <si>
    <t>TURBA</t>
  </si>
  <si>
    <t>URVOY</t>
  </si>
  <si>
    <t>Benoit</t>
  </si>
  <si>
    <t>VALOUR</t>
  </si>
  <si>
    <t>Magali</t>
  </si>
  <si>
    <t>VANDEPUTTE</t>
  </si>
  <si>
    <t>VANGKEOSAY</t>
  </si>
  <si>
    <t>Philippe</t>
  </si>
  <si>
    <t>VASSEUR</t>
  </si>
  <si>
    <t>VEROT</t>
  </si>
  <si>
    <t>VEZIAN</t>
  </si>
  <si>
    <t>VILLEBRUN</t>
  </si>
  <si>
    <t>Christine</t>
  </si>
  <si>
    <t>VIRLOUVET</t>
  </si>
  <si>
    <t>Adrien</t>
  </si>
  <si>
    <t>VOILIN</t>
  </si>
  <si>
    <t>Doha</t>
  </si>
  <si>
    <t>WACH</t>
  </si>
  <si>
    <t>WIDADI</t>
  </si>
  <si>
    <t>WYSS</t>
  </si>
  <si>
    <t>YVRARD</t>
  </si>
  <si>
    <t>Aude</t>
  </si>
  <si>
    <t>ZEGHDAOUI</t>
  </si>
  <si>
    <t>ZIMMERMANN</t>
  </si>
  <si>
    <t>CAUCHY</t>
  </si>
  <si>
    <t>Robin</t>
  </si>
  <si>
    <t>Domaine</t>
  </si>
  <si>
    <t>intitulé formation</t>
  </si>
  <si>
    <t>Dans le plan</t>
  </si>
  <si>
    <t>Modalité</t>
  </si>
  <si>
    <t>Coûts</t>
  </si>
  <si>
    <t>Durée en h</t>
  </si>
  <si>
    <t>Connaissance des risques et des exigences FME</t>
  </si>
  <si>
    <t>Qualité Nucléaire HN2</t>
  </si>
  <si>
    <t>Externe</t>
  </si>
  <si>
    <t>Passeport HSE 1 - Opérateur (OPPBTP)</t>
  </si>
  <si>
    <t>CENE - Radiographie Niveau 2</t>
  </si>
  <si>
    <t>ARI appareil respiratoire isolant</t>
  </si>
  <si>
    <t>TEV tenue étanche ventilée</t>
  </si>
  <si>
    <t>ATEX 0</t>
  </si>
  <si>
    <t>Interne</t>
  </si>
  <si>
    <t>Formation radioprotection interne</t>
  </si>
  <si>
    <t>Échafaudages utilisation (R408)</t>
  </si>
  <si>
    <t>CIFM Renouvellement sur dossier</t>
  </si>
  <si>
    <t>Habilitation risques mécanique M2 - Chargé de travaux</t>
  </si>
  <si>
    <t xml:space="preserve">PORT DU HARNAIS </t>
  </si>
  <si>
    <t>CND GAZ - Contrôle surfacique (PT/MT/VT)</t>
  </si>
  <si>
    <t>CND GAZ - Contrôle radiographique (RT)</t>
  </si>
  <si>
    <t>Risques Chimiques Niveau 2 (FSPEE ou GIES ou N2 ou UIC)</t>
  </si>
  <si>
    <t>ASAP - Inspecteur Niveau 2 ASME IX (tarif variable selon nb de stagiaire)</t>
  </si>
  <si>
    <t>ASAP Expert Niveau 1 (tarif variable selon nb de stagiaire)</t>
  </si>
  <si>
    <t>ASAP Expert Niveau 2 (tarif variable selon nb de stagiaire)</t>
  </si>
  <si>
    <t>Risques Chimiques Niveau 2</t>
  </si>
  <si>
    <t>SST Sauveteur secouriste du travail</t>
  </si>
  <si>
    <t>Classe 7</t>
  </si>
  <si>
    <t>RP2 RADIOPROTECTION NIVEAU 2 - RÉACTEUR NUCLÉAIRE recyclage</t>
  </si>
  <si>
    <t>CIFM Ressuage Niveau 2 (PT2) recertification + exam</t>
  </si>
  <si>
    <t>B0 - H0 - H0V Chargé de chantier</t>
  </si>
  <si>
    <t>BE MANOEUVRE</t>
  </si>
  <si>
    <t>MANAGEMENT</t>
  </si>
  <si>
    <t>FORMATION FORMATEURS</t>
  </si>
  <si>
    <t>SCN2 SAVOIR COMMUN NUCLÉAIRE NIVEAU 2 recyclage</t>
  </si>
  <si>
    <t>CSQ (Complément sureté qualité) recyclage</t>
  </si>
  <si>
    <t>Radioprotection Camari - option X et/ou gamma (CAM)+ exam</t>
  </si>
  <si>
    <t>CIFM Ressuage Niveau 2 (PT2)+ exam</t>
  </si>
  <si>
    <t>CIFM Radiographie X &amp; Y Niveau 2 (RT2)+ exam</t>
  </si>
  <si>
    <t>PHASED ARRAY (PHAA) CORROSION</t>
  </si>
  <si>
    <t>Utilisation Extincteur</t>
  </si>
  <si>
    <t>Chargés d’interventions intervenant sur des ouvrages ou des machines en service</t>
  </si>
  <si>
    <t>Connaissance des risques électriques - Personne non électricien</t>
  </si>
  <si>
    <t>Habilitation risques mécanique M0 - Personnel non mécanicien</t>
  </si>
  <si>
    <t>Habilitation risques mécanique M1 - Exécutant</t>
  </si>
  <si>
    <t>COSAC Ultrasons Niveau 2 (UT2 AERO)+ exam</t>
  </si>
  <si>
    <t>CIFM visuel niveau 2 (VT2)+ exam</t>
  </si>
  <si>
    <t>SCN2 SAVOIR COMMUN NUCLÉAIRE NIVEAU 2</t>
  </si>
  <si>
    <t>RP2 Radioprotection niveau 2 - réacteur nucléaire (RN)</t>
  </si>
  <si>
    <t>SST Sauveteur secouriste du travail recyclage</t>
  </si>
  <si>
    <t xml:space="preserve">CLASSE 7 ADR-FORMATION CONDUCTEURS- TRANSPORT DE MATIERES DANGEREUSES-FORMATION DE BASE </t>
  </si>
  <si>
    <t>CLASSE 7 ADR-FORMATION CONDUCTEURS- TRANSPORT DE MATIERES DANGEREUSES-SPECIALISATION</t>
  </si>
  <si>
    <t>B0 - H0 - H0V exécutant</t>
  </si>
  <si>
    <t>ASNT RADIOGRAPHIE Niveau 2 (ASNT) + exam</t>
  </si>
  <si>
    <t>CIFM Ultrasons Niveau 2 (UT2)+ exam</t>
  </si>
  <si>
    <t>CLASSE 7 ADR-FORMATION CONDUCTEURS- TRANSPORT DE MATIERES DANGEREUSES-FORMATION DE BASE RENOUVELLEMENT</t>
  </si>
  <si>
    <t>CLASSE 7 ADR-FORMATION CONDUCTEURS- TRANSPORT DE MATIERES DANGEREUSES-SPECIALISATION RENOUVELLEMENT</t>
  </si>
  <si>
    <t>Radioprotection niveau 2 - Réacteur Nucléaire</t>
  </si>
  <si>
    <t>Recyclage CSQ CEFRI -Complément Sûreté Qualité</t>
  </si>
  <si>
    <t>RP1 RADIOPROTECTION NIVEAU 1 - RÉACTEUR NUCLÉAIRE (RN)</t>
  </si>
  <si>
    <t>ASAP - Inspecteur Niveau 2</t>
  </si>
  <si>
    <t>BE VERIFICATION RECYCLAGE</t>
  </si>
  <si>
    <t>Chariots automoteurs (CACES 3B R389)</t>
  </si>
  <si>
    <t>CSQ (Complément sureté qualité)</t>
  </si>
  <si>
    <t>Utilisateur d'échafaudage (vérification journalière)</t>
  </si>
  <si>
    <t>ASAP - Inspecteur Niveau 3</t>
  </si>
  <si>
    <t>Travaux en capacité, espace confiné</t>
  </si>
  <si>
    <t>CIFM Ultrasons Niveau 2 (UT2) recertification + exam</t>
  </si>
  <si>
    <t>COSAC Radiographie X Niveau 2 (RT2 AERO)+ exam</t>
  </si>
  <si>
    <t>EWIS Electrical Wiring Interconnection</t>
  </si>
  <si>
    <t>Réglementation PART 145</t>
  </si>
  <si>
    <t>FTS Fuel Tank Safety</t>
  </si>
  <si>
    <t>Facteurs Humains dans l'aéronautique et SGS</t>
  </si>
  <si>
    <t>ASAP limité réservoirs dits ''petit vrac''</t>
  </si>
  <si>
    <t>Risques Chimiques Niveau 1 (FSPEE ou GIES ou N1 ou UIC)</t>
  </si>
  <si>
    <t>SCN1 SAVOIR COMMUN NUCLÉAIRE NIVEAU 1</t>
  </si>
  <si>
    <t>Exécutant travaux non électriques en environnement électrique</t>
  </si>
  <si>
    <t>INITIATION TECHNOLOGIE SOUDAGE (TAM)</t>
  </si>
  <si>
    <t>ASAP - Inspecteur Niveau 1 (tarif variable selon nb de stagiaire)</t>
  </si>
  <si>
    <t>CIFM Radiographie X &amp; Y Niveau 2 (RT2) recertification + exam</t>
  </si>
  <si>
    <t>Renouvellement Radioprotection Camari - option X et gamma (R-CAM)+ exam</t>
  </si>
  <si>
    <t>CIFM Magnétoscopie Niveau 2 (MT2)+ exam</t>
  </si>
  <si>
    <t>QUALITÉ NUCLÉAIRE HN3</t>
  </si>
  <si>
    <t>Formé au risque Cancérogène Mutagène Reprotoxique (CMR)</t>
  </si>
  <si>
    <t>ASAP - Inspecteur Niveau 2 (tarif variable selon nb de stagiaire)</t>
  </si>
  <si>
    <t>BE MESURAGE</t>
  </si>
  <si>
    <t>Plate forme élevatrice mobile (PEMP 3B R386)</t>
  </si>
  <si>
    <t>ASAP Responsable d'évaluation Niveau 1 (tarif variable selon nb de stagiaire)</t>
  </si>
  <si>
    <t>Coordinateur en soudage de structures métalliques en acier selon EN 1090-2 (EWCP)+ exam</t>
  </si>
  <si>
    <t>ASAP - Inspecteur Niveau 1</t>
  </si>
  <si>
    <t>ASAP Responsable d'évaluation Niveau 2 (tarif variable selon nb de stagiaire)</t>
  </si>
  <si>
    <t>Habilitation limitée aux macroscopies pour QS</t>
  </si>
  <si>
    <t>Qualité Nucléaire HN3</t>
  </si>
  <si>
    <t>QSP - Qualité Sûreté Prestataires (Nucléaire)</t>
  </si>
  <si>
    <t>RP1 RADIOPROTECTION NIVEAU 1 - RÉACTEUR NUCLÉAIRE recyclage</t>
  </si>
  <si>
    <t>CENE - Ultrason Niveau 2</t>
  </si>
  <si>
    <t>CND GAZ - Contrôle - Ultrason (UT/SAUT)</t>
  </si>
  <si>
    <t>GESTES ET POSTURES</t>
  </si>
  <si>
    <t>METALLURGIE DU SOUDAGE (MA2)</t>
  </si>
  <si>
    <t>CIFM Magnétoscopie Niveau 2 (MT2) recertification + exam</t>
  </si>
  <si>
    <t>ANST RADIOGRAPHIE X&amp;GAMMA NIVEAU 2</t>
  </si>
  <si>
    <t xml:space="preserve">CND GAZ - Supervision </t>
  </si>
  <si>
    <t>BC CHARGE DE CONSIGNATION</t>
  </si>
  <si>
    <t>ASAP Expert EA (tarif variable selon nb de stagiaire)</t>
  </si>
  <si>
    <t>RP2 RADIOPROTECTION NIVEAU 2 - RÉACTEUR NUCLÉAIRE (RN)</t>
  </si>
  <si>
    <t>Mesure Epaisseur Ultrasons</t>
  </si>
  <si>
    <t>Risques Chimiques Niveau 1 (FSPEE ou GIES ou N2 ou UIC)</t>
  </si>
  <si>
    <t>Travaux en Hauteur</t>
  </si>
  <si>
    <t>AUtorisation de Conduite de Gerbeur</t>
  </si>
  <si>
    <t>CIFM Radiographie X &amp; Y Niveau 1 (RT1)+ exam</t>
  </si>
  <si>
    <t>Cadre</t>
  </si>
  <si>
    <t>Etam</t>
  </si>
  <si>
    <t>Technicien</t>
  </si>
  <si>
    <t>Agent de maitrise</t>
  </si>
  <si>
    <t>Site</t>
  </si>
  <si>
    <t>Paris</t>
  </si>
  <si>
    <t>Bordeaux</t>
  </si>
  <si>
    <t>Lyon</t>
  </si>
  <si>
    <t>Statut</t>
  </si>
  <si>
    <t>Nb de formations</t>
  </si>
  <si>
    <t>Nombre de Matricule</t>
  </si>
  <si>
    <t>Nb de collaborateurs formés</t>
  </si>
  <si>
    <t>Total distinct de Matricule</t>
  </si>
  <si>
    <t>Nb d'heures de formation</t>
  </si>
  <si>
    <t>Somme de Durée en h</t>
  </si>
  <si>
    <t>Moyenne de Durée en h</t>
  </si>
  <si>
    <t>Montant des formations</t>
  </si>
  <si>
    <t>Somme de Coûts</t>
  </si>
  <si>
    <t>Montant moyen d'une formation</t>
  </si>
  <si>
    <t>Durée moyenne d'une formation</t>
  </si>
  <si>
    <t>Moyenne de Coûts</t>
  </si>
  <si>
    <t>Date 1er jour</t>
  </si>
  <si>
    <t>Coût moyen par format°</t>
  </si>
  <si>
    <t>Nb d'heures de format°</t>
  </si>
  <si>
    <t>Étiquettes de lignes</t>
  </si>
  <si>
    <t>Total général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</si>
  <si>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</si>
  <si>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</si>
  <si>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</si>
  <si>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</si>
  <si>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</si>
  <si>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</si>
  <si>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</si>
  <si>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</si>
  <si>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</si>
  <si>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</si>
  <si>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</si>
  <si>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</si>
  <si>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Nb de formations par modalité</t>
  </si>
  <si>
    <t>Nb de formations par site</t>
  </si>
  <si>
    <t>Nb de formations par statut</t>
  </si>
  <si>
    <t>Hors plan</t>
  </si>
  <si>
    <t>Plan</t>
  </si>
  <si>
    <t>Prevention Securite</t>
  </si>
  <si>
    <t>Controles Non Destructifs</t>
  </si>
  <si>
    <t>Technologiques</t>
  </si>
  <si>
    <t>Management</t>
  </si>
  <si>
    <t>Nb d'heures de formation par mois</t>
  </si>
  <si>
    <t>Nb de formations par type de contrat</t>
  </si>
  <si>
    <t>Ancienneté</t>
  </si>
  <si>
    <t/>
  </si>
  <si>
    <t>Nb de collaborateurs</t>
  </si>
  <si>
    <t>de l'enveoppe</t>
  </si>
  <si>
    <t>BDESE</t>
  </si>
  <si>
    <t>Étiquettes de colonnes</t>
  </si>
  <si>
    <t>Montant des formations dans et hors plan</t>
  </si>
  <si>
    <t>Nb d'heures de formations par statut</t>
  </si>
  <si>
    <t>Statut et contrat</t>
  </si>
  <si>
    <t>Nb de formations par contrat</t>
  </si>
  <si>
    <t>Montant des formations par site et par genre</t>
  </si>
  <si>
    <t>Coût</t>
  </si>
  <si>
    <t>Nb d'heures par mois</t>
  </si>
  <si>
    <t>Répartition</t>
  </si>
  <si>
    <t>Formation</t>
  </si>
  <si>
    <t>de l'ensemble les collab.</t>
  </si>
  <si>
    <t>Liste des collaborateurs sans formation</t>
  </si>
  <si>
    <t>ALERTES</t>
  </si>
  <si>
    <t>COLLABORATEURS</t>
  </si>
  <si>
    <t>REPORTING   FORMATION</t>
  </si>
  <si>
    <t>KPI  pour  BDESE</t>
  </si>
  <si>
    <r>
      <t xml:space="preserve">Je suis </t>
    </r>
    <r>
      <rPr>
        <b/>
        <sz val="11"/>
        <color rgb="FF263D68"/>
        <rFont val="Calibri"/>
        <family val="2"/>
        <scheme val="minor"/>
      </rPr>
      <t>Laurent LEROUX</t>
    </r>
    <r>
      <rPr>
        <sz val="11"/>
        <color rgb="FF263D68"/>
        <rFont val="Calibri"/>
        <family val="2"/>
        <scheme val="minor"/>
      </rPr>
      <t>, formateur et consultant RH passionné par le traitement, l'analyse et la valorsation des données.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</si>
  <si>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Calibri"/>
        <family val="2"/>
        <scheme val="minor"/>
      </rPr>
      <t xml:space="preserve"> Création d'outils RH sur Excel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</si>
  <si>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Calibri"/>
        <family val="2"/>
        <scheme val="minor"/>
      </rPr>
      <t xml:space="preserve"> Formations Excel et Power BI : sur-mesure et/ou sur vos données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</si>
  <si>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Calibri"/>
        <family val="2"/>
        <scheme val="minor"/>
      </rPr>
      <t xml:space="preserve"> Réalisation de Tableaux de Bord sur Excel et Power BI</t>
    </r>
  </si>
  <si>
    <t>Coût des formations par thématique</t>
  </si>
  <si>
    <t>Nb de format° par site</t>
  </si>
  <si>
    <t>Supprimer les données fictives.</t>
  </si>
  <si>
    <r>
      <t xml:space="preserve">Insérer vos données </t>
    </r>
    <r>
      <rPr>
        <b/>
        <sz val="11"/>
        <color rgb="FF263D68"/>
        <rFont val="Calibri"/>
        <family val="2"/>
        <scheme val="minor"/>
      </rPr>
      <t>Collaborateurs</t>
    </r>
    <r>
      <rPr>
        <sz val="11"/>
        <color rgb="FF263D68"/>
        <rFont val="Calibri"/>
        <family val="2"/>
        <scheme val="minor"/>
      </rPr>
      <t xml:space="preserve"> et</t>
    </r>
    <r>
      <rPr>
        <b/>
        <sz val="11"/>
        <color rgb="FF263D68"/>
        <rFont val="Calibri"/>
        <family val="2"/>
        <scheme val="minor"/>
      </rPr>
      <t xml:space="preserve"> Formations suivies </t>
    </r>
    <r>
      <rPr>
        <sz val="11"/>
        <color rgb="FF263D68"/>
        <rFont val="Calibri"/>
        <family val="2"/>
        <scheme val="minor"/>
      </rPr>
      <t>dans les feuilles dédiées.</t>
    </r>
  </si>
  <si>
    <t>Pour un fonctionnement optimal :</t>
  </si>
  <si>
    <t>Contrôler les données.</t>
  </si>
  <si>
    <t xml:space="preserve">     -  Toutes les colonnes doivent être complétées.</t>
  </si>
  <si>
    <t xml:space="preserve">     -  Aucune colonne ne contient du vide.</t>
  </si>
  <si>
    <r>
      <t xml:space="preserve">Une fois vos données controlées, </t>
    </r>
    <r>
      <rPr>
        <b/>
        <sz val="11"/>
        <color rgb="FF263D68"/>
        <rFont val="Calibri"/>
        <family val="2"/>
        <scheme val="minor"/>
      </rPr>
      <t>actuliser tout</t>
    </r>
    <r>
      <rPr>
        <sz val="11"/>
        <color rgb="FF263D68"/>
        <rFont val="Calibri"/>
        <family val="2"/>
        <scheme val="minor"/>
      </rPr>
      <t xml:space="preserve"> pour mettre à jour les tableaux de bord.</t>
    </r>
  </si>
  <si>
    <t xml:space="preserve">     -  Le nom des colonnes ne doit pas être changé : les calculs et graphiques s'appuient sur ces noms.</t>
  </si>
  <si>
    <r>
      <t>Dans les feuilles "</t>
    </r>
    <r>
      <rPr>
        <b/>
        <sz val="11"/>
        <color theme="5" tint="0.39997558519241921"/>
        <rFont val="Calibri"/>
        <family val="2"/>
        <scheme val="minor"/>
      </rPr>
      <t>Collaborateurs</t>
    </r>
    <r>
      <rPr>
        <sz val="11"/>
        <color theme="5" tint="0.39997558519241921"/>
        <rFont val="Calibri"/>
        <family val="2"/>
        <scheme val="minor"/>
      </rPr>
      <t>" et "</t>
    </r>
    <r>
      <rPr>
        <b/>
        <sz val="11"/>
        <color theme="5" tint="0.39997558519241921"/>
        <rFont val="Calibri"/>
        <family val="2"/>
        <scheme val="minor"/>
      </rPr>
      <t>Formations suivies</t>
    </r>
    <r>
      <rPr>
        <sz val="11"/>
        <color theme="5" tint="0.39997558519241921"/>
        <rFont val="Calibri"/>
        <family val="2"/>
        <scheme val="minor"/>
      </rPr>
      <t>", sélectionnez les données (sans les en-têtes).</t>
    </r>
  </si>
  <si>
    <r>
      <t xml:space="preserve">Ensuite, clic droit </t>
    </r>
    <r>
      <rPr>
        <i/>
        <sz val="11"/>
        <color theme="5" tint="0.39997558519241921"/>
        <rFont val="Calibri"/>
        <family val="2"/>
        <scheme val="minor"/>
      </rPr>
      <t>sur la selection</t>
    </r>
    <r>
      <rPr>
        <sz val="11"/>
        <color theme="5" tint="0.39997558519241921"/>
        <rFont val="Calibri"/>
        <family val="2"/>
        <scheme val="minor"/>
      </rPr>
      <t xml:space="preserve"> / Supprimer / Lignes de tableau.</t>
    </r>
  </si>
  <si>
    <t>C'est prêt !</t>
  </si>
  <si>
    <t xml:space="preserve">     -  Lors du 1er clic, Excel actualise les données dans Power Query. </t>
  </si>
  <si>
    <r>
      <t>J'ai conçu cet outil pour vous aider à réaliser facilitement votre</t>
    </r>
    <r>
      <rPr>
        <b/>
        <sz val="11"/>
        <color rgb="FF263D68"/>
        <rFont val="Calibri"/>
        <family val="2"/>
        <scheme val="minor"/>
      </rPr>
      <t xml:space="preserve"> BDESE </t>
    </r>
    <r>
      <rPr>
        <sz val="11"/>
        <color rgb="FF263D68"/>
        <rFont val="Calibri"/>
        <family val="2"/>
        <scheme val="minor"/>
      </rPr>
      <t xml:space="preserve">et </t>
    </r>
    <r>
      <rPr>
        <b/>
        <sz val="11"/>
        <color rgb="FF263D68"/>
        <rFont val="Calibri"/>
        <family val="2"/>
        <scheme val="minor"/>
      </rPr>
      <t xml:space="preserve">synthétiser </t>
    </r>
    <r>
      <rPr>
        <sz val="11"/>
        <color rgb="FF263D68"/>
        <rFont val="Calibri"/>
        <family val="2"/>
        <scheme val="minor"/>
      </rPr>
      <t xml:space="preserve">votre
</t>
    </r>
    <r>
      <rPr>
        <b/>
        <sz val="11"/>
        <color rgb="FF263D68"/>
        <rFont val="Calibri"/>
        <family val="2"/>
        <scheme val="minor"/>
      </rPr>
      <t>plan de développement des compétences</t>
    </r>
    <r>
      <rPr>
        <sz val="11"/>
        <color rgb="FF263D68"/>
        <rFont val="Calibri"/>
        <family val="2"/>
        <scheme val="minor"/>
      </rPr>
      <t>.</t>
    </r>
  </si>
  <si>
    <r>
      <t xml:space="preserve">Vous souhaitez travailler avec moi ? </t>
    </r>
    <r>
      <rPr>
        <sz val="11"/>
        <color rgb="FF263D68"/>
        <rFont val="Calibri"/>
        <family val="2"/>
        <scheme val="minor"/>
      </rPr>
      <t>Voici mes spécialités :</t>
    </r>
  </si>
  <si>
    <t>Avis clients</t>
  </si>
  <si>
    <t>Notice : insertion de vos données</t>
  </si>
  <si>
    <t xml:space="preserve">A l'aide des filtres de chaque colonne, vérifier que : </t>
  </si>
  <si>
    <r>
      <t xml:space="preserve">Feuille "Collaborateurs" -&gt; </t>
    </r>
    <r>
      <rPr>
        <b/>
        <sz val="11"/>
        <color theme="5" tint="0.39997558519241921"/>
        <rFont val="Calibri"/>
        <family val="2"/>
        <scheme val="minor"/>
      </rPr>
      <t>G4:P227</t>
    </r>
    <r>
      <rPr>
        <sz val="11"/>
        <color theme="5" tint="0.39997558519241921"/>
        <rFont val="Calibri"/>
        <family val="2"/>
        <scheme val="minor"/>
      </rPr>
      <t xml:space="preserve"> &amp; feuille "Formations suivies"  -&gt;  </t>
    </r>
    <r>
      <rPr>
        <b/>
        <sz val="11"/>
        <color theme="5" tint="0.39997558519241921"/>
        <rFont val="Calibri"/>
        <family val="2"/>
        <scheme val="minor"/>
      </rPr>
      <t>G4:P548</t>
    </r>
    <r>
      <rPr>
        <sz val="11"/>
        <color theme="5" tint="0.39997558519241921"/>
        <rFont val="Calibri"/>
        <family val="2"/>
        <scheme val="minor"/>
      </rPr>
      <t>.</t>
    </r>
  </si>
  <si>
    <t xml:space="preserve">     -  Les données sont harmonieuses.</t>
  </si>
  <si>
    <r>
      <t xml:space="preserve">Il faut cliquer </t>
    </r>
    <r>
      <rPr>
        <b/>
        <sz val="11"/>
        <color theme="5" tint="0.39997558519241921"/>
        <rFont val="Calibri"/>
        <family val="2"/>
        <scheme val="minor"/>
      </rPr>
      <t>2 fois</t>
    </r>
    <r>
      <rPr>
        <sz val="11"/>
        <color theme="5" tint="0.39997558519241921"/>
        <rFont val="Calibri"/>
        <family val="2"/>
        <scheme val="minor"/>
      </rPr>
      <t xml:space="preserve"> sur le bouton dans le ruban Données / </t>
    </r>
    <r>
      <rPr>
        <b/>
        <sz val="11"/>
        <color theme="5" tint="0.39997558519241921"/>
        <rFont val="Calibri"/>
        <family val="2"/>
        <scheme val="minor"/>
      </rPr>
      <t>Actualiser tout :</t>
    </r>
  </si>
  <si>
    <t xml:space="preserve">     -  Lors du 2ème clic, Excel prend en compte ces nouvelles données dans les TCD, KPI et graphiques.</t>
  </si>
  <si>
    <t>Consulter les différentes feuilles de valorisation des données, à jour avec vos données :</t>
  </si>
  <si>
    <r>
      <t xml:space="preserve">Vous souhaitez vous former </t>
    </r>
    <r>
      <rPr>
        <sz val="11"/>
        <color theme="7"/>
        <rFont val="Calibri"/>
        <family val="2"/>
        <scheme val="minor"/>
      </rPr>
      <t>à la construction de tableaux de bord ? C'est mon métier.</t>
    </r>
  </si>
  <si>
    <t xml:space="preserve">Contactez-moi pour échanger sur votre projet : </t>
  </si>
  <si>
    <t>Nb de f. suivies</t>
  </si>
  <si>
    <t>Age</t>
  </si>
  <si>
    <t>- de 20 ans</t>
  </si>
  <si>
    <t>20 à 24 ans</t>
  </si>
  <si>
    <t>25 à 29 ans</t>
  </si>
  <si>
    <t>30 à 39 ans</t>
  </si>
  <si>
    <t>40 à 49 ans</t>
  </si>
  <si>
    <t>50 à 59 ans</t>
  </si>
  <si>
    <t>60 ans et plus</t>
  </si>
  <si>
    <t>Tranche d'ancienneté</t>
  </si>
  <si>
    <t>Tranche d'age</t>
  </si>
  <si>
    <t>Âge et ancienneté</t>
  </si>
  <si>
    <r>
      <t xml:space="preserve">Grâce à </t>
    </r>
    <r>
      <rPr>
        <b/>
        <sz val="11"/>
        <color rgb="FF263D68"/>
        <rFont val="Calibri"/>
        <family val="2"/>
        <scheme val="minor"/>
      </rPr>
      <t>Power Query</t>
    </r>
    <r>
      <rPr>
        <sz val="11"/>
        <color rgb="FF263D68"/>
        <rFont val="Calibri"/>
        <family val="2"/>
        <scheme val="minor"/>
      </rPr>
      <t>, les tableaux de données sont connectés entre eux et les calculs sont réalisés automatiquement.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</si>
  <si>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Calibri"/>
        <family val="2"/>
        <scheme val="minor"/>
      </rPr>
      <t xml:space="preserve"> Automatisation de l'import, du traitement et de la valorisation des données à l'aide de Power Query</t>
    </r>
  </si>
  <si>
    <t>1 - 0 à 3 ans</t>
  </si>
  <si>
    <t>3 - 6 à 9 ans</t>
  </si>
  <si>
    <t>2 - 3 à 5 ans</t>
  </si>
  <si>
    <t>4 - 10 à 14 ans</t>
  </si>
  <si>
    <t>5 - 15 à 19 ans</t>
  </si>
  <si>
    <t>6 - 20 à 24 ans</t>
  </si>
  <si>
    <t>7 - 25 à 34 ans</t>
  </si>
  <si>
    <t>8 - 35 ans et plus</t>
  </si>
  <si>
    <t>FORMATIONS   SUIVIES</t>
  </si>
  <si>
    <t>Nb de salariés formés par tranche d'âge</t>
  </si>
  <si>
    <t>Nb de salariés formés par tranche d'ancienneté</t>
  </si>
  <si>
    <t>Remplir votre enveloppe budgetaire formation en cellule P12 de la feuille "Reporting".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</si>
</sst>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"/>
    <numFmt numFmtId="166" formatCode="#,##0\ &quot;€&quot;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lacial Indifference"/>
      <family val="3"/>
    </font>
    <font>
      <b/>
      <sz val="11"/>
      <color theme="3"/>
      <name val="Glacial Indifference"/>
      <family val="3"/>
    </font>
    <font>
      <b/>
      <sz val="20"/>
      <color theme="5"/>
      <name val="Lato"/>
      <family val="2"/>
    </font>
    <font>
      <sz val="11"/>
      <color theme="4"/>
      <name val="Glacial Indifference"/>
      <family val="3"/>
    </font>
    <font>
      <b/>
      <sz val="11"/>
      <color theme="4"/>
      <name val="Glacial Indifference"/>
      <family val="3"/>
    </font>
    <font>
      <u/>
      <sz val="11"/>
      <color theme="10"/>
      <name val="Calibri"/>
      <family val="2"/>
      <scheme val="minor"/>
    </font>
    <font>
      <sz val="11"/>
      <color rgb="FF263D68"/>
      <name val="Calibri"/>
      <family val="2"/>
      <scheme val="minor"/>
    </font>
    <font>
      <b/>
      <sz val="11"/>
      <color rgb="FF263D68"/>
      <name val="Calibri"/>
      <family val="2"/>
      <scheme val="minor"/>
    </font>
    <font>
      <sz val="11"/>
      <color rgb="FF263D68"/>
      <name val="Wingdings"/>
      <charset val="2"/>
    </font>
    <font>
      <sz val="11"/>
      <color rgb="FF00B0F0"/>
      <name val="Wingdings"/>
      <charset val="2"/>
    </font>
    <font>
      <b/>
      <sz val="11"/>
      <color rgb="FF263D68"/>
      <name val="Arial"/>
      <family val="2"/>
    </font>
    <font>
      <sz val="11"/>
      <color rgb="FFE1A624"/>
      <name val="Arial"/>
      <family val="2"/>
    </font>
    <font>
      <sz val="11"/>
      <color theme="0" tint="-0.34998626667073579"/>
      <name val="Glacial Indifference"/>
      <family val="3"/>
    </font>
    <font>
      <b/>
      <sz val="11"/>
      <color theme="5"/>
      <name val="Calibri"/>
      <family val="2"/>
      <scheme val="minor"/>
    </font>
    <font>
      <b/>
      <sz val="11"/>
      <color rgb="FF0070C0"/>
      <name val="Glacial Indifference"/>
      <family val="3"/>
    </font>
    <font>
      <b/>
      <sz val="11"/>
      <color theme="4" tint="0.59999389629810485"/>
      <name val="Glacial Indifference"/>
      <family val="3"/>
    </font>
    <font>
      <b/>
      <sz val="11"/>
      <color theme="7"/>
      <name val="Glacial Indifference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5"/>
      <name val="Lato"/>
      <family val="2"/>
    </font>
    <font>
      <sz val="11"/>
      <color theme="5"/>
      <name val="Glacial Indifference"/>
      <family val="3"/>
    </font>
    <font>
      <i/>
      <sz val="11"/>
      <color theme="5"/>
      <name val="Glacial Indifference"/>
      <family val="3"/>
    </font>
    <font>
      <sz val="10"/>
      <color theme="5"/>
      <name val="Glacial Indifference"/>
      <family val="3"/>
    </font>
    <font>
      <i/>
      <sz val="9"/>
      <color theme="5"/>
      <name val="Glacial Indifference"/>
      <family val="3"/>
    </font>
    <font>
      <b/>
      <sz val="11"/>
      <color rgb="FF2DAFFF"/>
      <name val="Glacial Indifference"/>
      <family val="3"/>
    </font>
    <font>
      <b/>
      <sz val="11"/>
      <color theme="8"/>
      <name val="Glacial Indifference"/>
      <family val="3"/>
    </font>
    <font>
      <b/>
      <sz val="22"/>
      <color rgb="FF2DAFFF"/>
      <name val="Glacial Indifference"/>
      <family val="3"/>
    </font>
    <font>
      <b/>
      <sz val="22"/>
      <color theme="5"/>
      <name val="Glacial Indifference"/>
      <family val="3"/>
    </font>
    <font>
      <b/>
      <sz val="22"/>
      <color theme="8"/>
      <name val="Glacial Indifference"/>
      <family val="3"/>
    </font>
    <font>
      <b/>
      <sz val="22"/>
      <color theme="4"/>
      <name val="Glacial Indifference"/>
      <family val="3"/>
    </font>
    <font>
      <b/>
      <sz val="22"/>
      <color theme="3"/>
      <name val="Glacial Indifference"/>
      <family val="3"/>
    </font>
    <font>
      <b/>
      <sz val="11"/>
      <color theme="5" tint="0.39997558519241921"/>
      <name val="Glacial Indifference"/>
      <family val="3"/>
    </font>
    <font>
      <sz val="11"/>
      <color theme="4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i/>
      <sz val="11"/>
      <color theme="5" tint="0.39997558519241921"/>
      <name val="Calibri"/>
      <family val="2"/>
      <scheme val="minor"/>
    </font>
    <font>
      <b/>
      <sz val="11"/>
      <color rgb="FF2DAFFF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u/>
      <sz val="11"/>
      <color theme="7"/>
      <name val="Calibri"/>
      <family val="2"/>
      <scheme val="minor"/>
    </font>
    <font>
      <sz val="11"/>
      <color theme="8"/>
      <name val="Glacial Indifference"/>
      <family val="3"/>
    </font>
    <font>
      <sz val="11"/>
      <color rgb="FF2DAFFF"/>
      <name val="Glacial Indifference"/>
      <family val="3"/>
    </font>
    <font>
      <b/>
      <u/>
      <sz val="11"/>
      <color rgb="FF263D68"/>
      <name val="Calibri"/>
      <family val="2"/>
      <scheme val="minor"/>
    </font>
    <font>
      <b/>
      <sz val="22"/>
      <color theme="7"/>
      <name val="Glacial Indifference"/>
      <family val="3"/>
    </font>
    <font>
      <b/>
      <sz val="22"/>
      <color theme="5" tint="0.39997558519241921"/>
      <name val="Glacial Indifference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ck">
        <color theme="5"/>
      </right>
      <top/>
      <bottom/>
      <diagonal/>
    </border>
    <border>
      <left style="thin">
        <color rgb="FFE1A624"/>
      </left>
      <right/>
      <top style="thin">
        <color rgb="FFE1A624"/>
      </top>
      <bottom/>
      <diagonal/>
    </border>
    <border>
      <left/>
      <right/>
      <top style="thin">
        <color rgb="FFE1A624"/>
      </top>
      <bottom/>
      <diagonal/>
    </border>
    <border>
      <left/>
      <right style="thin">
        <color rgb="FFE1A624"/>
      </right>
      <top style="thin">
        <color rgb="FFE1A624"/>
      </top>
      <bottom/>
      <diagonal/>
    </border>
    <border>
      <left style="thin">
        <color rgb="FFE1A624"/>
      </left>
      <right/>
      <top/>
      <bottom/>
      <diagonal/>
    </border>
    <border>
      <left/>
      <right style="thin">
        <color rgb="FFE1A624"/>
      </right>
      <top/>
      <bottom/>
      <diagonal/>
    </border>
    <border>
      <left style="thin">
        <color rgb="FFE1A624"/>
      </left>
      <right/>
      <top/>
      <bottom style="thin">
        <color rgb="FFE1A624"/>
      </bottom>
      <diagonal/>
    </border>
    <border>
      <left/>
      <right/>
      <top/>
      <bottom style="thin">
        <color rgb="FFE1A624"/>
      </bottom>
      <diagonal/>
    </border>
    <border>
      <left/>
      <right style="thin">
        <color rgb="FFE1A624"/>
      </right>
      <top/>
      <bottom style="thin">
        <color rgb="FFE1A624"/>
      </bottom>
      <diagonal/>
    </border>
    <border>
      <left/>
      <right style="thick">
        <color theme="3"/>
      </right>
      <top/>
      <bottom/>
      <diagonal/>
    </border>
    <border>
      <left/>
      <right style="thick">
        <color theme="4"/>
      </right>
      <top/>
      <bottom/>
      <diagonal/>
    </border>
    <border>
      <left/>
      <right style="thick">
        <color theme="4" tint="0.59996337778862885"/>
      </right>
      <top/>
      <bottom/>
      <diagonal/>
    </border>
    <border>
      <left/>
      <right style="thick">
        <color theme="7"/>
      </right>
      <top/>
      <bottom/>
      <diagonal/>
    </border>
    <border>
      <left/>
      <right style="thick">
        <color rgb="FF2DAFFF"/>
      </right>
      <top/>
      <bottom/>
      <diagonal/>
    </border>
    <border>
      <left/>
      <right style="thick">
        <color theme="8"/>
      </right>
      <top/>
      <bottom/>
      <diagonal/>
    </border>
    <border>
      <left/>
      <right style="thick">
        <color theme="5" tint="0.39994506668294322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3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0" xfId="0" applyFont="1"/>
    <xf numFmtId="0" fontId="0" fillId="0" borderId="6" xfId="0" applyBorder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7" fillId="0" borderId="0" xfId="2" applyProtection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2" applyAlignment="1" applyProtection="1">
      <alignment horizontal="center"/>
    </xf>
    <xf numFmtId="0" fontId="14" fillId="2" borderId="0" xfId="0" applyFont="1" applyFill="1"/>
    <xf numFmtId="14" fontId="0" fillId="0" borderId="0" xfId="0" applyNumberFormat="1"/>
    <xf numFmtId="164" fontId="0" fillId="0" borderId="0" xfId="1" applyNumberFormat="1" applyFont="1"/>
    <xf numFmtId="0" fontId="2" fillId="2" borderId="10" xfId="0" applyFont="1" applyFill="1" applyBorder="1"/>
    <xf numFmtId="0" fontId="3" fillId="2" borderId="0" xfId="0" applyFont="1" applyFill="1"/>
    <xf numFmtId="0" fontId="16" fillId="2" borderId="0" xfId="0" applyFont="1" applyFill="1"/>
    <xf numFmtId="0" fontId="2" fillId="2" borderId="11" xfId="0" applyFont="1" applyFill="1" applyBorder="1"/>
    <xf numFmtId="0" fontId="2" fillId="2" borderId="13" xfId="0" applyFont="1" applyFill="1" applyBorder="1"/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2" borderId="0" xfId="0" applyFill="1"/>
    <xf numFmtId="0" fontId="19" fillId="5" borderId="0" xfId="0" applyFont="1" applyFill="1"/>
    <xf numFmtId="0" fontId="0" fillId="0" borderId="0" xfId="0" pivotButton="1"/>
    <xf numFmtId="165" fontId="0" fillId="0" borderId="0" xfId="0" applyNumberFormat="1"/>
    <xf numFmtId="164" fontId="0" fillId="0" borderId="0" xfId="0" applyNumberFormat="1"/>
    <xf numFmtId="1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164" fontId="22" fillId="0" borderId="0" xfId="0" applyNumberFormat="1" applyFont="1" applyAlignment="1">
      <alignment vertical="center"/>
    </xf>
    <xf numFmtId="9" fontId="23" fillId="0" borderId="0" xfId="3" applyFont="1" applyFill="1" applyAlignment="1">
      <alignment vertic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3" fontId="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9" fontId="25" fillId="0" borderId="0" xfId="3" applyFont="1" applyFill="1" applyAlignment="1"/>
    <xf numFmtId="9" fontId="26" fillId="0" borderId="0" xfId="3" applyFont="1" applyFill="1" applyAlignment="1"/>
    <xf numFmtId="0" fontId="2" fillId="2" borderId="14" xfId="0" applyFont="1" applyFill="1" applyBorder="1"/>
    <xf numFmtId="0" fontId="27" fillId="2" borderId="0" xfId="0" applyFont="1" applyFill="1"/>
    <xf numFmtId="0" fontId="28" fillId="2" borderId="0" xfId="0" applyFont="1" applyFill="1"/>
    <xf numFmtId="0" fontId="2" fillId="2" borderId="15" xfId="0" applyFont="1" applyFill="1" applyBorder="1"/>
    <xf numFmtId="0" fontId="29" fillId="2" borderId="0" xfId="0" applyFont="1" applyFill="1" applyAlignment="1">
      <alignment vertical="center"/>
    </xf>
    <xf numFmtId="9" fontId="25" fillId="0" borderId="0" xfId="3" applyFont="1"/>
    <xf numFmtId="0" fontId="23" fillId="6" borderId="0" xfId="0" applyFont="1" applyFill="1" applyAlignment="1">
      <alignment horizontal="left"/>
    </xf>
    <xf numFmtId="0" fontId="28" fillId="2" borderId="0" xfId="0" applyFont="1" applyFill="1" applyAlignment="1">
      <alignment vertical="center"/>
    </xf>
    <xf numFmtId="3" fontId="0" fillId="0" borderId="0" xfId="0" applyNumberFormat="1"/>
    <xf numFmtId="0" fontId="0" fillId="0" borderId="0" xfId="0" quotePrefix="1"/>
    <xf numFmtId="0" fontId="31" fillId="2" borderId="0" xfId="0" applyFont="1" applyFill="1" applyAlignment="1">
      <alignment vertical="center"/>
    </xf>
    <xf numFmtId="0" fontId="44" fillId="6" borderId="0" xfId="0" applyFont="1" applyFill="1" applyAlignment="1">
      <alignment horizontal="left"/>
    </xf>
    <xf numFmtId="0" fontId="45" fillId="6" borderId="0" xfId="0" applyFont="1" applyFill="1" applyAlignment="1">
      <alignment horizontal="left"/>
    </xf>
    <xf numFmtId="0" fontId="18" fillId="2" borderId="0" xfId="0" applyFont="1" applyFill="1"/>
    <xf numFmtId="0" fontId="7" fillId="0" borderId="0" xfId="4" applyAlignment="1" applyProtection="1">
      <alignment horizontal="center"/>
    </xf>
    <xf numFmtId="0" fontId="2" fillId="2" borderId="16" xfId="0" applyFont="1" applyFill="1" applyBorder="1"/>
    <xf numFmtId="0" fontId="34" fillId="2" borderId="0" xfId="0" applyFont="1" applyFill="1" applyAlignment="1">
      <alignment vertical="center"/>
    </xf>
    <xf numFmtId="0" fontId="46" fillId="0" borderId="0" xfId="0" applyFont="1"/>
    <xf numFmtId="0" fontId="35" fillId="0" borderId="0" xfId="0" applyFont="1"/>
    <xf numFmtId="0" fontId="8" fillId="0" borderId="0" xfId="0" applyFont="1" applyAlignment="1">
      <alignment wrapText="1"/>
    </xf>
    <xf numFmtId="0" fontId="36" fillId="0" borderId="0" xfId="0" applyFont="1"/>
    <xf numFmtId="0" fontId="2" fillId="2" borderId="12" xfId="0" applyFont="1" applyFill="1" applyBorder="1"/>
    <xf numFmtId="0" fontId="17" fillId="2" borderId="0" xfId="0" applyFont="1" applyFill="1"/>
    <xf numFmtId="0" fontId="1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0" xfId="0" applyFont="1"/>
    <xf numFmtId="0" fontId="41" fillId="0" borderId="0" xfId="0" applyFont="1"/>
    <xf numFmtId="0" fontId="43" fillId="0" borderId="0" xfId="4" applyFont="1" applyProtection="1"/>
    <xf numFmtId="0" fontId="33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7" fillId="2" borderId="0" xfId="0" applyFont="1" applyFill="1" applyAlignment="1">
      <alignment horizontal="center" vertical="center"/>
    </xf>
  </cellXfs>
  <cellStyles count="5">
    <cellStyle name="Lien hypertexte" xfId="4" builtinId="8"/>
    <cellStyle name="Lien hypertexte 2" xfId="2" xr:uid="{9F863A1D-034C-4ED2-AD58-90BA0324A513}"/>
    <cellStyle name="Monétaire" xfId="1" builtinId="4"/>
    <cellStyle name="Normal" xfId="0" builtinId="0"/>
    <cellStyle name="Pourcentage" xfId="3" builtinId="5"/>
  </cellStyles>
  <dxfs count="37"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1" formatCode="0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</dxf>
    <dxf>
      <numFmt numFmtId="164" formatCode="_-* #,##0\ &quot;€&quot;_-;\-* #,##0\ &quot;€&quot;_-;_-* &quot;-&quot;??\ &quot;€&quot;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" formatCode="0"/>
    </dxf>
    <dxf>
      <numFmt numFmtId="0" formatCode="General"/>
    </dxf>
    <dxf>
      <numFmt numFmtId="164" formatCode="_-* #,##0\ &quot;€&quot;_-;\-* #,##0\ &quot;€&quot;_-;_-* &quot;-&quot;??\ &quot;€&quot;_-;_-@_-"/>
    </dxf>
    <dxf>
      <numFmt numFmtId="165" formatCode="0.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\ &quot;€&quot;_-;\-* #,##0\ &quot;€&quot;_-;_-* &quot;-&quot;??\ &quot;€&quot;_-;_-@_-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ill>
        <patternFill patternType="solid">
          <fgColor indexed="64"/>
          <bgColor theme="4"/>
        </patternFill>
      </fill>
    </dxf>
    <dxf>
      <numFmt numFmtId="19" formatCode="dd/mm/yyyy"/>
    </dxf>
    <dxf>
      <numFmt numFmtId="19" formatCode="dd/mm/yyyy"/>
    </dxf>
    <dxf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colors>
    <mruColors>
      <color rgb="FF2DAFFF"/>
      <color rgb="FF263D68"/>
      <color rgb="FF9751CB"/>
      <color rgb="FFFF33CC"/>
      <color rgb="FF0070C0"/>
      <color rgb="FF5BB9FF"/>
      <color rgb="FF5C81C5"/>
      <color rgb="FF2DC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pivotCacheDefinition" Target="pivotCache/pivotCacheDefinition5.xml"/><Relationship Id="rId26" Type="http://schemas.openxmlformats.org/officeDocument/2006/relationships/pivotCacheDefinition" Target="pivotCache/pivotCacheDefinition13.xml"/><Relationship Id="rId39" Type="http://schemas.microsoft.com/office/2007/relationships/slicerCache" Target="slicerCaches/slicerCache5.xml"/><Relationship Id="rId21" Type="http://schemas.openxmlformats.org/officeDocument/2006/relationships/pivotCacheDefinition" Target="pivotCache/pivotCacheDefinition8.xml"/><Relationship Id="rId34" Type="http://schemas.openxmlformats.org/officeDocument/2006/relationships/pivotCacheDefinition" Target="pivotCache/pivotCacheDefinition21.xml"/><Relationship Id="rId42" Type="http://schemas.microsoft.com/office/2007/relationships/slicerCache" Target="slicerCaches/slicerCache8.xml"/><Relationship Id="rId47" Type="http://schemas.openxmlformats.org/officeDocument/2006/relationships/connections" Target="connections.xml"/><Relationship Id="rId50" Type="http://schemas.openxmlformats.org/officeDocument/2006/relationships/sheetMetadata" Target="metadata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9" Type="http://schemas.openxmlformats.org/officeDocument/2006/relationships/pivotCacheDefinition" Target="pivotCache/pivotCacheDefinition16.xml"/><Relationship Id="rId11" Type="http://schemas.openxmlformats.org/officeDocument/2006/relationships/externalLink" Target="externalLinks/externalLink1.xml"/><Relationship Id="rId24" Type="http://schemas.openxmlformats.org/officeDocument/2006/relationships/pivotCacheDefinition" Target="pivotCache/pivotCacheDefinition11.xml"/><Relationship Id="rId32" Type="http://schemas.openxmlformats.org/officeDocument/2006/relationships/pivotCacheDefinition" Target="pivotCache/pivotCacheDefinition19.xml"/><Relationship Id="rId37" Type="http://schemas.microsoft.com/office/2007/relationships/slicerCache" Target="slicerCaches/slicerCache3.xml"/><Relationship Id="rId40" Type="http://schemas.microsoft.com/office/2007/relationships/slicerCache" Target="slicerCaches/slicerCache6.xml"/><Relationship Id="rId45" Type="http://schemas.microsoft.com/office/2007/relationships/slicerCache" Target="slicerCaches/slicerCache1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31" Type="http://schemas.openxmlformats.org/officeDocument/2006/relationships/pivotCacheDefinition" Target="pivotCache/pivotCacheDefinition18.xml"/><Relationship Id="rId44" Type="http://schemas.microsoft.com/office/2007/relationships/slicerCache" Target="slicerCaches/slicerCache10.xml"/><Relationship Id="rId52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pivotCacheDefinition" Target="pivotCache/pivotCacheDefinition9.xml"/><Relationship Id="rId27" Type="http://schemas.openxmlformats.org/officeDocument/2006/relationships/pivotCacheDefinition" Target="pivotCache/pivotCacheDefinition14.xml"/><Relationship Id="rId30" Type="http://schemas.openxmlformats.org/officeDocument/2006/relationships/pivotCacheDefinition" Target="pivotCache/pivotCacheDefinition17.xml"/><Relationship Id="rId35" Type="http://schemas.microsoft.com/office/2007/relationships/slicerCache" Target="slicerCaches/slicerCache1.xml"/><Relationship Id="rId43" Type="http://schemas.microsoft.com/office/2007/relationships/slicerCache" Target="slicerCaches/slicerCache9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pivotCacheDefinition" Target="pivotCache/pivotCacheDefinition4.xml"/><Relationship Id="rId25" Type="http://schemas.openxmlformats.org/officeDocument/2006/relationships/pivotCacheDefinition" Target="pivotCache/pivotCacheDefinition12.xml"/><Relationship Id="rId33" Type="http://schemas.openxmlformats.org/officeDocument/2006/relationships/pivotCacheDefinition" Target="pivotCache/pivotCacheDefinition20.xml"/><Relationship Id="rId38" Type="http://schemas.microsoft.com/office/2007/relationships/slicerCache" Target="slicerCaches/slicerCache4.xml"/><Relationship Id="rId46" Type="http://schemas.openxmlformats.org/officeDocument/2006/relationships/theme" Target="theme/theme1.xml"/><Relationship Id="rId20" Type="http://schemas.openxmlformats.org/officeDocument/2006/relationships/pivotCacheDefinition" Target="pivotCache/pivotCacheDefinition7.xml"/><Relationship Id="rId41" Type="http://schemas.microsoft.com/office/2007/relationships/slicerCache" Target="slicerCaches/slicerCache7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2.xml"/><Relationship Id="rId23" Type="http://schemas.openxmlformats.org/officeDocument/2006/relationships/pivotCacheDefinition" Target="pivotCache/pivotCacheDefinition10.xml"/><Relationship Id="rId28" Type="http://schemas.openxmlformats.org/officeDocument/2006/relationships/pivotCacheDefinition" Target="pivotCache/pivotCacheDefinition15.xml"/><Relationship Id="rId36" Type="http://schemas.microsoft.com/office/2007/relationships/slicerCache" Target="slicerCaches/slicerCache2.xml"/><Relationship Id="rId4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Nb d'heures de formation par mois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'TCD Formation'!$AI$3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Formation'!$AH$4:$AH$16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'TCD Formation'!$AI$4:$AI$16</c:f>
              <c:numCache>
                <c:formatCode>0</c:formatCode>
                <c:ptCount val="12"/>
                <c:pt idx="0">
                  <c:v>515.5</c:v>
                </c:pt>
                <c:pt idx="1">
                  <c:v>258.5</c:v>
                </c:pt>
                <c:pt idx="2">
                  <c:v>376.5</c:v>
                </c:pt>
                <c:pt idx="3">
                  <c:v>603.5</c:v>
                </c:pt>
                <c:pt idx="4">
                  <c:v>719.5</c:v>
                </c:pt>
                <c:pt idx="5">
                  <c:v>1353</c:v>
                </c:pt>
                <c:pt idx="6">
                  <c:v>83.5</c:v>
                </c:pt>
                <c:pt idx="7">
                  <c:v>82.5</c:v>
                </c:pt>
                <c:pt idx="8">
                  <c:v>659.5</c:v>
                </c:pt>
                <c:pt idx="9">
                  <c:v>819.5</c:v>
                </c:pt>
                <c:pt idx="10">
                  <c:v>798</c:v>
                </c:pt>
                <c:pt idx="11">
                  <c:v>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93-4BCF-A919-7E6FC7E0E0C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22111392"/>
        <c:axId val="1122248176"/>
      </c:lineChart>
      <c:catAx>
        <c:axId val="112211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2248176"/>
        <c:crosses val="autoZero"/>
        <c:auto val="1"/>
        <c:lblAlgn val="ctr"/>
        <c:lblOffset val="100"/>
        <c:noMultiLvlLbl val="0"/>
      </c:catAx>
      <c:valAx>
        <c:axId val="112224817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122111392"/>
        <c:crosses val="autoZero"/>
        <c:crossBetween val="between"/>
      </c:valAx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Montant des formations dans et hors plan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Coût par origine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111111111111101"/>
              <c:y val="-6.0185185185185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8333333333333332"/>
              <c:y val="4.16666666666664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111111111111101"/>
              <c:y val="-6.0185185185185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8333333333333332"/>
              <c:y val="4.16666666666664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70C0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111111111111101"/>
              <c:y val="-6.018518518518521E-2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fld id="{BE5ADA3E-7225-4138-BA8C-FA3CCCCD19CE}" type="CATEGORYNAME">
                  <a:rPr lang="en-US">
                    <a:solidFill>
                      <a:srgbClr val="0070C0"/>
                    </a:solidFill>
                  </a:rPr>
                  <a:pPr>
                    <a:defRPr>
                      <a:solidFill>
                        <a:srgbClr val="0070C0"/>
                      </a:solidFill>
                    </a:defRPr>
                  </a:pPr>
                  <a:t>[NOM DE CATÉGORIE]</a:t>
                </a:fld>
                <a:r>
                  <a:rPr lang="en-US" baseline="0">
                    <a:solidFill>
                      <a:srgbClr val="0070C0"/>
                    </a:solidFill>
                  </a:rPr>
                  <a:t>
</a:t>
                </a:r>
                <a:fld id="{BDDCF4E8-361C-405A-B0A3-5ADCC19062C1}" type="VALUE">
                  <a:rPr lang="en-US" b="1" baseline="0">
                    <a:solidFill>
                      <a:srgbClr val="0070C0"/>
                    </a:solidFill>
                  </a:rPr>
                  <a:pPr>
                    <a:defRPr>
                      <a:solidFill>
                        <a:srgbClr val="0070C0"/>
                      </a:solidFill>
                    </a:defRPr>
                  </a:pPr>
                  <a:t>[VALEUR]</a:t>
                </a:fld>
                <a:r>
                  <a:rPr lang="en-US" baseline="0">
                    <a:solidFill>
                      <a:srgbClr val="0070C0"/>
                    </a:solidFill>
                  </a:rPr>
                  <a:t>
</a:t>
                </a:r>
                <a:fld id="{7D014768-E991-465E-BE47-03F1A9A15C21}" type="PERCENTAGE">
                  <a:rPr lang="en-US" baseline="0">
                    <a:solidFill>
                      <a:schemeClr val="accent2">
                        <a:lumMod val="40000"/>
                        <a:lumOff val="60000"/>
                      </a:schemeClr>
                    </a:solidFill>
                  </a:rPr>
                  <a:pPr>
                    <a:defRPr>
                      <a:solidFill>
                        <a:srgbClr val="0070C0"/>
                      </a:solidFill>
                    </a:defRPr>
                  </a:pPr>
                  <a:t>[POURCENTAGE]</a:t>
                </a:fld>
                <a:endParaRPr lang="en-US" baseline="0">
                  <a:solidFill>
                    <a:srgbClr val="0070C0"/>
                  </a:solidFill>
                </a:endParaRP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8"/>
        <c:spPr>
          <a:solidFill>
            <a:srgbClr val="2DAFFF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8333333333333332"/>
              <c:y val="4.1666666666666498E-2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DAFFF"/>
                    </a:solidFill>
                    <a:latin typeface="+mn-lt"/>
                    <a:ea typeface="+mn-ea"/>
                    <a:cs typeface="+mn-cs"/>
                  </a:defRPr>
                </a:pPr>
                <a:fld id="{3DAC2C1B-5B61-4A9E-9ACB-34F77EEEE343}" type="CATEGORYNAME">
                  <a:rPr lang="en-US">
                    <a:solidFill>
                      <a:srgbClr val="2DAFFF"/>
                    </a:solidFill>
                  </a:rPr>
                  <a:pPr>
                    <a:defRPr>
                      <a:solidFill>
                        <a:srgbClr val="2DAFFF"/>
                      </a:solidFill>
                    </a:defRPr>
                  </a:pPr>
                  <a:t>[NOM DE CATÉGORIE]</a:t>
                </a:fld>
                <a:r>
                  <a:rPr lang="en-US" baseline="0">
                    <a:solidFill>
                      <a:srgbClr val="2DAFFF"/>
                    </a:solidFill>
                  </a:rPr>
                  <a:t>
</a:t>
                </a:r>
                <a:fld id="{7F2B425D-8BB8-4AB9-B5B7-BEC6DEDFE41B}" type="VALUE">
                  <a:rPr lang="en-US" b="1" baseline="0">
                    <a:solidFill>
                      <a:srgbClr val="2DAFFF"/>
                    </a:solidFill>
                  </a:rPr>
                  <a:pPr>
                    <a:defRPr>
                      <a:solidFill>
                        <a:srgbClr val="2DAFFF"/>
                      </a:solidFill>
                    </a:defRPr>
                  </a:pPr>
                  <a:t>[VALEUR]</a:t>
                </a:fld>
                <a:r>
                  <a:rPr lang="en-US" baseline="0">
                    <a:solidFill>
                      <a:srgbClr val="2DAFFF"/>
                    </a:solidFill>
                  </a:rPr>
                  <a:t>
</a:t>
                </a:r>
                <a:fld id="{B65A19B3-1953-4C15-B092-D5BD21F1CE77}" type="PERCENTAGE">
                  <a:rPr lang="en-US" baseline="0">
                    <a:solidFill>
                      <a:schemeClr val="accent2">
                        <a:lumMod val="40000"/>
                        <a:lumOff val="60000"/>
                      </a:schemeClr>
                    </a:solidFill>
                  </a:rPr>
                  <a:pPr>
                    <a:defRPr>
                      <a:solidFill>
                        <a:srgbClr val="2DAFFF"/>
                      </a:solidFill>
                    </a:defRPr>
                  </a:pPr>
                  <a:t>[POURCENTAGE]</a:t>
                </a:fld>
                <a:endParaRPr lang="en-US" baseline="0">
                  <a:solidFill>
                    <a:srgbClr val="2DAFFF"/>
                  </a:solidFill>
                </a:endParaRP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DAFFF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'TCD Formation'!$AO$3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BF-4DCB-B568-1A5972EFFBB5}"/>
              </c:ext>
            </c:extLst>
          </c:dPt>
          <c:dPt>
            <c:idx val="1"/>
            <c:bubble3D val="0"/>
            <c:spPr>
              <a:solidFill>
                <a:srgbClr val="2DA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BF-4DCB-B568-1A5972EFFBB5}"/>
              </c:ext>
            </c:extLst>
          </c:dPt>
          <c:dLbls>
            <c:dLbl>
              <c:idx val="0"/>
              <c:layout>
                <c:manualLayout>
                  <c:x val="0.16111111111111101"/>
                  <c:y val="-6.0185185185185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5ADA3E-7225-4138-BA8C-FA3CCCCD19C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 DE CATÉGORIE]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BDDCF4E8-361C-405A-B0A3-5ADCC19062C1}" type="VALUE">
                      <a:rPr lang="en-US" b="1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[VALEUR]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D014768-E991-465E-BE47-03F1A9A15C21}" type="PERCENTAGE">
                      <a:rPr lang="en-US" baseline="0">
                        <a:solidFill>
                          <a:schemeClr val="accent2">
                            <a:lumMod val="40000"/>
                            <a:lumOff val="60000"/>
                          </a:schemeClr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[POURCENTAGE]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EBF-4DCB-B568-1A5972EFFBB5}"/>
                </c:ext>
              </c:extLst>
            </c:dLbl>
            <c:dLbl>
              <c:idx val="1"/>
              <c:layout>
                <c:manualLayout>
                  <c:x val="-0.18333333333333332"/>
                  <c:y val="4.16666666666664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2DAF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AC2C1B-5B61-4A9E-9ACB-34F77EEEE343}" type="CATEGORYNAME">
                      <a:rPr lang="en-US">
                        <a:solidFill>
                          <a:srgbClr val="2DAFFF"/>
                        </a:solidFill>
                      </a:rPr>
                      <a:pPr>
                        <a:defRPr>
                          <a:solidFill>
                            <a:srgbClr val="2DAFFF"/>
                          </a:solidFill>
                        </a:defRPr>
                      </a:pPr>
                      <a:t>[NOM DE CATÉGORIE]</a:t>
                    </a:fld>
                    <a:r>
                      <a:rPr lang="en-US" baseline="0">
                        <a:solidFill>
                          <a:srgbClr val="2DAFFF"/>
                        </a:solidFill>
                      </a:rPr>
                      <a:t>
</a:t>
                    </a:r>
                    <a:fld id="{7F2B425D-8BB8-4AB9-B5B7-BEC6DEDFE41B}" type="VALUE">
                      <a:rPr lang="en-US" b="1" baseline="0">
                        <a:solidFill>
                          <a:srgbClr val="2DAFFF"/>
                        </a:solidFill>
                      </a:rPr>
                      <a:pPr>
                        <a:defRPr>
                          <a:solidFill>
                            <a:srgbClr val="2DAFFF"/>
                          </a:solidFill>
                        </a:defRPr>
                      </a:pPr>
                      <a:t>[VALEUR]</a:t>
                    </a:fld>
                    <a:r>
                      <a:rPr lang="en-US" baseline="0">
                        <a:solidFill>
                          <a:srgbClr val="2DAFFF"/>
                        </a:solidFill>
                      </a:rPr>
                      <a:t>
</a:t>
                    </a:r>
                    <a:fld id="{B65A19B3-1953-4C15-B092-D5BD21F1CE77}" type="PERCENTAGE">
                      <a:rPr lang="en-US" baseline="0">
                        <a:solidFill>
                          <a:schemeClr val="accent2">
                            <a:lumMod val="40000"/>
                            <a:lumOff val="60000"/>
                          </a:schemeClr>
                        </a:solidFill>
                      </a:rPr>
                      <a:pPr>
                        <a:defRPr>
                          <a:solidFill>
                            <a:srgbClr val="2DAFFF"/>
                          </a:solidFill>
                        </a:defRPr>
                      </a:pPr>
                      <a:t>[POURCENTAGE]</a:t>
                    </a:fld>
                    <a:endParaRPr lang="en-US" baseline="0">
                      <a:solidFill>
                        <a:srgbClr val="2DAFFF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DAF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EBF-4DCB-B568-1A5972EFFB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'TCD Formation'!$AN$4:$AN$6</c:f>
              <c:strCache>
                <c:ptCount val="2"/>
                <c:pt idx="0">
                  <c:v>Hors plan</c:v>
                </c:pt>
                <c:pt idx="1">
                  <c:v>Plan</c:v>
                </c:pt>
              </c:strCache>
            </c:strRef>
          </c:cat>
          <c:val>
            <c:numRef>
              <c:f>'TCD Formation'!$AO$4:$AO$6</c:f>
              <c:numCache>
                <c:formatCode>_-* #\ ##0\ "€"_-;\-* #\ ##0\ "€"_-;_-* "-"??\ "€"_-;_-@_-</c:formatCode>
                <c:ptCount val="2"/>
                <c:pt idx="0">
                  <c:v>72073.962499999994</c:v>
                </c:pt>
                <c:pt idx="1">
                  <c:v>472428.55420000001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DCB-B568-1A5972EFFB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Nb de formation par tranche d'âge</c:name>
    <c:fmtId val="27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Nb de salariés formés par tranche d'âge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263D6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63D68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DAF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DAFFF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'TCD Formation'!$CS$3:$CS$4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rgbClr val="2DA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DA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Formation'!$CR$5:$CR$10</c:f>
              <c:strCache>
                <c:ptCount val="5"/>
                <c:pt idx="0">
                  <c:v>60 ans et plus</c:v>
                </c:pt>
                <c:pt idx="1">
                  <c:v>50 à 59 ans</c:v>
                </c:pt>
                <c:pt idx="2">
                  <c:v>40 à 49 ans</c:v>
                </c:pt>
                <c:pt idx="3">
                  <c:v>30 à 39 ans</c:v>
                </c:pt>
                <c:pt idx="4">
                  <c:v>25 à 29 ans</c:v>
                </c:pt>
              </c:strCache>
            </c:strRef>
          </c:cat>
          <c:val>
            <c:numRef>
              <c:f>'TCD Formation'!$CS$5:$CS$10</c:f>
              <c:numCache>
                <c:formatCode>General</c:formatCode>
                <c:ptCount val="5"/>
                <c:pt idx="0">
                  <c:v>9</c:v>
                </c:pt>
                <c:pt idx="1">
                  <c:v>18</c:v>
                </c:pt>
                <c:pt idx="2">
                  <c:v>34</c:v>
                </c:pt>
                <c:pt idx="3">
                  <c:v>37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C-4BE0-B23D-D557D3A971B4}"/>
            </c:ext>
          </c:extLst>
        </c:ser>
        <c:ser>
          <c:idx val="1"/>
          <c:order val="1"/>
          <c:tx>
            <c:strRef>
              <c:f>'TCD Formation'!$CT$3:$CT$4</c:f>
              <c:strCache>
                <c:ptCount val="1"/>
                <c:pt idx="0">
                  <c:v>Féminin</c:v>
                </c:pt>
              </c:strCache>
            </c:strRef>
          </c:tx>
          <c:spPr>
            <a:solidFill>
              <a:srgbClr val="263D6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63D68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Formation'!$CR$5:$CR$10</c:f>
              <c:strCache>
                <c:ptCount val="5"/>
                <c:pt idx="0">
                  <c:v>60 ans et plus</c:v>
                </c:pt>
                <c:pt idx="1">
                  <c:v>50 à 59 ans</c:v>
                </c:pt>
                <c:pt idx="2">
                  <c:v>40 à 49 ans</c:v>
                </c:pt>
                <c:pt idx="3">
                  <c:v>30 à 39 ans</c:v>
                </c:pt>
                <c:pt idx="4">
                  <c:v>25 à 29 ans</c:v>
                </c:pt>
              </c:strCache>
            </c:strRef>
          </c:cat>
          <c:val>
            <c:numRef>
              <c:f>'TCD Formation'!$CT$5:$CT$10</c:f>
              <c:numCache>
                <c:formatCode>General</c:formatCode>
                <c:ptCount val="5"/>
                <c:pt idx="1">
                  <c:v>11</c:v>
                </c:pt>
                <c:pt idx="2">
                  <c:v>9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2-41B7-B43C-15E79B49A3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44299695"/>
        <c:axId val="1919646032"/>
      </c:barChart>
      <c:catAx>
        <c:axId val="3442996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9646032"/>
        <c:crosses val="autoZero"/>
        <c:auto val="1"/>
        <c:lblAlgn val="ctr"/>
        <c:lblOffset val="100"/>
        <c:noMultiLvlLbl val="0"/>
      </c:catAx>
      <c:valAx>
        <c:axId val="1919646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429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Nb de formation par tranche d'ancienneté</c:name>
    <c:fmtId val="27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Nb de salariés formés par tranche d'ancienneté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263D6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63D68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DAF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DAFFF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'TCD Formation'!$DA$3:$DA$4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rgbClr val="2DA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DA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Formation'!$CZ$5:$CZ$11</c:f>
              <c:strCache>
                <c:ptCount val="6"/>
                <c:pt idx="0">
                  <c:v>7 - 25 à 34 ans</c:v>
                </c:pt>
                <c:pt idx="1">
                  <c:v>6 - 20 à 24 ans</c:v>
                </c:pt>
                <c:pt idx="2">
                  <c:v>5 - 15 à 19 ans</c:v>
                </c:pt>
                <c:pt idx="3">
                  <c:v>4 - 10 à 14 ans</c:v>
                </c:pt>
                <c:pt idx="4">
                  <c:v>3 - 6 à 9 ans</c:v>
                </c:pt>
                <c:pt idx="5">
                  <c:v>2 - 3 à 5 ans</c:v>
                </c:pt>
              </c:strCache>
            </c:strRef>
          </c:cat>
          <c:val>
            <c:numRef>
              <c:f>'TCD Formation'!$DA$5:$DA$11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18</c:v>
                </c:pt>
                <c:pt idx="4">
                  <c:v>40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7-4CA0-97A0-70C2B2C09B0E}"/>
            </c:ext>
          </c:extLst>
        </c:ser>
        <c:ser>
          <c:idx val="1"/>
          <c:order val="1"/>
          <c:tx>
            <c:strRef>
              <c:f>'TCD Formation'!$DB$3:$DB$4</c:f>
              <c:strCache>
                <c:ptCount val="1"/>
                <c:pt idx="0">
                  <c:v>Féminin</c:v>
                </c:pt>
              </c:strCache>
            </c:strRef>
          </c:tx>
          <c:spPr>
            <a:solidFill>
              <a:srgbClr val="263D6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63D68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Formation'!$CZ$5:$CZ$11</c:f>
              <c:strCache>
                <c:ptCount val="6"/>
                <c:pt idx="0">
                  <c:v>7 - 25 à 34 ans</c:v>
                </c:pt>
                <c:pt idx="1">
                  <c:v>6 - 20 à 24 ans</c:v>
                </c:pt>
                <c:pt idx="2">
                  <c:v>5 - 15 à 19 ans</c:v>
                </c:pt>
                <c:pt idx="3">
                  <c:v>4 - 10 à 14 ans</c:v>
                </c:pt>
                <c:pt idx="4">
                  <c:v>3 - 6 à 9 ans</c:v>
                </c:pt>
                <c:pt idx="5">
                  <c:v>2 - 3 à 5 ans</c:v>
                </c:pt>
              </c:strCache>
            </c:strRef>
          </c:cat>
          <c:val>
            <c:numRef>
              <c:f>'TCD Formation'!$DB$5:$DB$11</c:f>
              <c:numCache>
                <c:formatCode>General</c:formatCode>
                <c:ptCount val="6"/>
                <c:pt idx="2">
                  <c:v>3</c:v>
                </c:pt>
                <c:pt idx="3">
                  <c:v>3</c:v>
                </c:pt>
                <c:pt idx="4">
                  <c:v>18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6-4565-A5A7-EFE481B15E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35460399"/>
        <c:axId val="1919641568"/>
      </c:barChart>
      <c:catAx>
        <c:axId val="33546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9641568"/>
        <c:crosses val="autoZero"/>
        <c:auto val="1"/>
        <c:lblAlgn val="ctr"/>
        <c:lblOffset val="100"/>
        <c:noMultiLvlLbl val="0"/>
      </c:catAx>
      <c:valAx>
        <c:axId val="1919641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5460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Nb de formation par tranche d'âge</c:name>
    <c:fmtId val="2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Nb de salariés formés par tranche d'âge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'TCD Formation'!$CS$3:$CS$4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Formation'!$CR$5:$CR$10</c:f>
              <c:strCache>
                <c:ptCount val="5"/>
                <c:pt idx="0">
                  <c:v>60 ans et plus</c:v>
                </c:pt>
                <c:pt idx="1">
                  <c:v>50 à 59 ans</c:v>
                </c:pt>
                <c:pt idx="2">
                  <c:v>40 à 49 ans</c:v>
                </c:pt>
                <c:pt idx="3">
                  <c:v>30 à 39 ans</c:v>
                </c:pt>
                <c:pt idx="4">
                  <c:v>25 à 29 ans</c:v>
                </c:pt>
              </c:strCache>
            </c:strRef>
          </c:cat>
          <c:val>
            <c:numRef>
              <c:f>'TCD Formation'!$CS$5:$CS$10</c:f>
              <c:numCache>
                <c:formatCode>General</c:formatCode>
                <c:ptCount val="5"/>
                <c:pt idx="0">
                  <c:v>9</c:v>
                </c:pt>
                <c:pt idx="1">
                  <c:v>18</c:v>
                </c:pt>
                <c:pt idx="2">
                  <c:v>34</c:v>
                </c:pt>
                <c:pt idx="3">
                  <c:v>37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B-443F-BABC-AAE8E0614B71}"/>
            </c:ext>
          </c:extLst>
        </c:ser>
        <c:ser>
          <c:idx val="1"/>
          <c:order val="1"/>
          <c:tx>
            <c:strRef>
              <c:f>'TCD Formation'!$CT$3:$CT$4</c:f>
              <c:strCache>
                <c:ptCount val="1"/>
                <c:pt idx="0">
                  <c:v>Féminin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Formation'!$CR$5:$CR$10</c:f>
              <c:strCache>
                <c:ptCount val="5"/>
                <c:pt idx="0">
                  <c:v>60 ans et plus</c:v>
                </c:pt>
                <c:pt idx="1">
                  <c:v>50 à 59 ans</c:v>
                </c:pt>
                <c:pt idx="2">
                  <c:v>40 à 49 ans</c:v>
                </c:pt>
                <c:pt idx="3">
                  <c:v>30 à 39 ans</c:v>
                </c:pt>
                <c:pt idx="4">
                  <c:v>25 à 29 ans</c:v>
                </c:pt>
              </c:strCache>
            </c:strRef>
          </c:cat>
          <c:val>
            <c:numRef>
              <c:f>'TCD Formation'!$CT$5:$CT$10</c:f>
              <c:numCache>
                <c:formatCode>General</c:formatCode>
                <c:ptCount val="5"/>
                <c:pt idx="1">
                  <c:v>11</c:v>
                </c:pt>
                <c:pt idx="2">
                  <c:v>9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6-458F-AC6A-7D641FAE3B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44299695"/>
        <c:axId val="1919646032"/>
      </c:barChart>
      <c:catAx>
        <c:axId val="3442996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9646032"/>
        <c:crosses val="autoZero"/>
        <c:auto val="1"/>
        <c:lblAlgn val="ctr"/>
        <c:lblOffset val="100"/>
        <c:noMultiLvlLbl val="0"/>
      </c:catAx>
      <c:valAx>
        <c:axId val="1919646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429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Nb de formation par tranche d'ancienneté</c:name>
    <c:fmtId val="2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Nb de salariés formés par tranche d'ancienneté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'TCD Formation'!$DA$3:$DA$4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Formation'!$CZ$5:$CZ$11</c:f>
              <c:strCache>
                <c:ptCount val="6"/>
                <c:pt idx="0">
                  <c:v>7 - 25 à 34 ans</c:v>
                </c:pt>
                <c:pt idx="1">
                  <c:v>6 - 20 à 24 ans</c:v>
                </c:pt>
                <c:pt idx="2">
                  <c:v>5 - 15 à 19 ans</c:v>
                </c:pt>
                <c:pt idx="3">
                  <c:v>4 - 10 à 14 ans</c:v>
                </c:pt>
                <c:pt idx="4">
                  <c:v>3 - 6 à 9 ans</c:v>
                </c:pt>
                <c:pt idx="5">
                  <c:v>2 - 3 à 5 ans</c:v>
                </c:pt>
              </c:strCache>
            </c:strRef>
          </c:cat>
          <c:val>
            <c:numRef>
              <c:f>'TCD Formation'!$DA$5:$DA$11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18</c:v>
                </c:pt>
                <c:pt idx="4">
                  <c:v>40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0-45DC-8B84-05D75464887F}"/>
            </c:ext>
          </c:extLst>
        </c:ser>
        <c:ser>
          <c:idx val="1"/>
          <c:order val="1"/>
          <c:tx>
            <c:strRef>
              <c:f>'TCD Formation'!$DB$3:$DB$4</c:f>
              <c:strCache>
                <c:ptCount val="1"/>
                <c:pt idx="0">
                  <c:v>Féminin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Formation'!$CZ$5:$CZ$11</c:f>
              <c:strCache>
                <c:ptCount val="6"/>
                <c:pt idx="0">
                  <c:v>7 - 25 à 34 ans</c:v>
                </c:pt>
                <c:pt idx="1">
                  <c:v>6 - 20 à 24 ans</c:v>
                </c:pt>
                <c:pt idx="2">
                  <c:v>5 - 15 à 19 ans</c:v>
                </c:pt>
                <c:pt idx="3">
                  <c:v>4 - 10 à 14 ans</c:v>
                </c:pt>
                <c:pt idx="4">
                  <c:v>3 - 6 à 9 ans</c:v>
                </c:pt>
                <c:pt idx="5">
                  <c:v>2 - 3 à 5 ans</c:v>
                </c:pt>
              </c:strCache>
            </c:strRef>
          </c:cat>
          <c:val>
            <c:numRef>
              <c:f>'TCD Formation'!$DB$5:$DB$11</c:f>
              <c:numCache>
                <c:formatCode>General</c:formatCode>
                <c:ptCount val="6"/>
                <c:pt idx="2">
                  <c:v>3</c:v>
                </c:pt>
                <c:pt idx="3">
                  <c:v>3</c:v>
                </c:pt>
                <c:pt idx="4">
                  <c:v>18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D-4DC0-B010-FAD9582E0F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35460399"/>
        <c:axId val="1919641568"/>
      </c:barChart>
      <c:catAx>
        <c:axId val="33546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9641568"/>
        <c:crosses val="autoZero"/>
        <c:auto val="1"/>
        <c:lblAlgn val="ctr"/>
        <c:lblOffset val="100"/>
        <c:noMultiLvlLbl val="0"/>
      </c:catAx>
      <c:valAx>
        <c:axId val="1919641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5460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Nb de formations par modalité</c:name>
    <c:fmtId val="9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25"/>
              <c:y val="8.33333333333333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6944444444444451"/>
              <c:y val="-0.134259259259259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25"/>
              <c:y val="8.33333333333333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6944444444444451"/>
              <c:y val="-0.134259259259259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60000"/>
              <a:lumOff val="4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175754301145682"/>
              <c:y val="0.17000052493438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>
                      <a:lumMod val="40000"/>
                      <a:lumOff val="6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4494963018657429"/>
                  <c:h val="0.23970026246719159"/>
                </c:manualLayout>
              </c15:layout>
            </c:ext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458754333725768"/>
              <c:y val="-0.134258996792067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418180535973628"/>
                  <c:h val="0.23970026246719159"/>
                </c:manualLayout>
              </c15:layout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18371155984434379"/>
          <c:y val="0.22687454068241469"/>
          <c:w val="0.61910887398453085"/>
          <c:h val="0.61291811023622045"/>
        </c:manualLayout>
      </c:layout>
      <c:doughnutChart>
        <c:varyColors val="1"/>
        <c:ser>
          <c:idx val="0"/>
          <c:order val="0"/>
          <c:tx>
            <c:strRef>
              <c:f>'TCD Formation'!$AU$3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76-42D8-83F9-C8546756B3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76-42D8-83F9-C8546756B399}"/>
              </c:ext>
            </c:extLst>
          </c:dPt>
          <c:dLbls>
            <c:dLbl>
              <c:idx val="0"/>
              <c:layout>
                <c:manualLayout>
                  <c:x val="0.1175754301145682"/>
                  <c:y val="0.17000052493438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40000"/>
                          <a:lumOff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494963018657429"/>
                      <c:h val="0.239700262467191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076-42D8-83F9-C8546756B399}"/>
                </c:ext>
              </c:extLst>
            </c:dLbl>
            <c:dLbl>
              <c:idx val="1"/>
              <c:layout>
                <c:manualLayout>
                  <c:x val="-0.1458754333725768"/>
                  <c:y val="-0.134258996792067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18180535973628"/>
                      <c:h val="0.239700262467191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076-42D8-83F9-C8546756B3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'TCD Formation'!$AT$4:$AT$6</c:f>
              <c:strCache>
                <c:ptCount val="2"/>
                <c:pt idx="0">
                  <c:v>Externe</c:v>
                </c:pt>
                <c:pt idx="1">
                  <c:v>Interne</c:v>
                </c:pt>
              </c:strCache>
            </c:strRef>
          </c:cat>
          <c:val>
            <c:numRef>
              <c:f>'TCD Formation'!$AU$4:$AU$6</c:f>
              <c:numCache>
                <c:formatCode>General</c:formatCode>
                <c:ptCount val="2"/>
                <c:pt idx="0">
                  <c:v>303</c:v>
                </c:pt>
                <c:pt idx="1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76-42D8-83F9-C8546756B3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Nb de formations par site</c:name>
    <c:fmtId val="9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'TCD Formation'!$BG$3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Formation'!$BF$4:$BF$7</c:f>
              <c:strCache>
                <c:ptCount val="3"/>
                <c:pt idx="0">
                  <c:v>Lyon</c:v>
                </c:pt>
                <c:pt idx="1">
                  <c:v>Bordeaux</c:v>
                </c:pt>
                <c:pt idx="2">
                  <c:v>Paris</c:v>
                </c:pt>
              </c:strCache>
            </c:strRef>
          </c:cat>
          <c:val>
            <c:numRef>
              <c:f>'TCD Formation'!$BG$4:$BG$7</c:f>
              <c:numCache>
                <c:formatCode>General</c:formatCode>
                <c:ptCount val="3"/>
                <c:pt idx="0">
                  <c:v>33</c:v>
                </c:pt>
                <c:pt idx="1">
                  <c:v>187</c:v>
                </c:pt>
                <c:pt idx="2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5-46F2-A15B-0EBCB961B5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axId val="1327654640"/>
        <c:axId val="1239013295"/>
      </c:barChart>
      <c:catAx>
        <c:axId val="132765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9013295"/>
        <c:crosses val="autoZero"/>
        <c:auto val="1"/>
        <c:lblAlgn val="ctr"/>
        <c:lblOffset val="100"/>
        <c:noMultiLvlLbl val="0"/>
      </c:catAx>
      <c:valAx>
        <c:axId val="12390132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2765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Nb de formations par statut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Nb de format° par statut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2DAF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DAFFF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'TCD Formation'!$BM$3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2DA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DA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Formation'!$BL$4:$BL$8</c:f>
              <c:strCache>
                <c:ptCount val="4"/>
                <c:pt idx="0">
                  <c:v>Etam</c:v>
                </c:pt>
                <c:pt idx="1">
                  <c:v>Technicien</c:v>
                </c:pt>
                <c:pt idx="2">
                  <c:v>Agent de maitrise</c:v>
                </c:pt>
                <c:pt idx="3">
                  <c:v>Cadre</c:v>
                </c:pt>
              </c:strCache>
            </c:strRef>
          </c:cat>
          <c:val>
            <c:numRef>
              <c:f>'TCD Formation'!$BM$4:$BM$8</c:f>
              <c:numCache>
                <c:formatCode>General</c:formatCode>
                <c:ptCount val="4"/>
                <c:pt idx="0">
                  <c:v>10</c:v>
                </c:pt>
                <c:pt idx="1">
                  <c:v>18</c:v>
                </c:pt>
                <c:pt idx="2">
                  <c:v>25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B-4BA2-98AE-F9598740C3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24146079"/>
        <c:axId val="1129683088"/>
      </c:barChart>
      <c:catAx>
        <c:axId val="124146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9683088"/>
        <c:crosses val="autoZero"/>
        <c:auto val="1"/>
        <c:lblAlgn val="ctr"/>
        <c:lblOffset val="100"/>
        <c:noMultiLvlLbl val="0"/>
      </c:catAx>
      <c:valAx>
        <c:axId val="1129683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4146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Nb d'heures de formations par statut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Nb d'heures par statut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2DAF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DAFFF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'TCD Formation'!$BY$3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2DA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DA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Formation'!$BX$4:$BX$8</c:f>
              <c:strCache>
                <c:ptCount val="4"/>
                <c:pt idx="0">
                  <c:v>Etam</c:v>
                </c:pt>
                <c:pt idx="1">
                  <c:v>Technicien</c:v>
                </c:pt>
                <c:pt idx="2">
                  <c:v>Agent de maitrise</c:v>
                </c:pt>
                <c:pt idx="3">
                  <c:v>Cadre</c:v>
                </c:pt>
              </c:strCache>
            </c:strRef>
          </c:cat>
          <c:val>
            <c:numRef>
              <c:f>'TCD Formation'!$BY$4:$BY$8</c:f>
              <c:numCache>
                <c:formatCode>#,##0</c:formatCode>
                <c:ptCount val="4"/>
                <c:pt idx="0">
                  <c:v>108</c:v>
                </c:pt>
                <c:pt idx="1">
                  <c:v>227</c:v>
                </c:pt>
                <c:pt idx="2">
                  <c:v>503</c:v>
                </c:pt>
                <c:pt idx="3">
                  <c:v>6287.5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7-4691-880D-6FF2F52293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116722271"/>
        <c:axId val="1419800639"/>
      </c:barChart>
      <c:catAx>
        <c:axId val="21167222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9800639"/>
        <c:crosses val="autoZero"/>
        <c:auto val="1"/>
        <c:lblAlgn val="ctr"/>
        <c:lblOffset val="100"/>
        <c:noMultiLvlLbl val="0"/>
      </c:catAx>
      <c:valAx>
        <c:axId val="1419800639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211672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Nb de formations par contrat</c:name>
    <c:fmtId val="24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Nb de format° par contrat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30498533724340177"/>
              <c:y val="5.092592592592575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1896383186705767"/>
              <c:y val="-6.94444444444444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30498533724340177"/>
              <c:y val="5.092592592592575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1896383186705767"/>
              <c:y val="-6.94444444444444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2DAFFF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8766949585847201"/>
              <c:y val="5.2539250775471245E-2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DAFFF"/>
                    </a:solidFill>
                    <a:latin typeface="+mn-lt"/>
                    <a:ea typeface="+mn-ea"/>
                    <a:cs typeface="+mn-cs"/>
                  </a:defRPr>
                </a:pPr>
                <a:fld id="{3E74A91D-A0CB-40DD-A9ED-F15776DAE737}" type="CATEGORYNAME">
                  <a:rPr lang="en-US">
                    <a:solidFill>
                      <a:srgbClr val="2DAFFF"/>
                    </a:solidFill>
                  </a:rPr>
                  <a:pPr>
                    <a:defRPr>
                      <a:solidFill>
                        <a:srgbClr val="2DAFFF"/>
                      </a:solidFill>
                    </a:defRPr>
                  </a:pPr>
                  <a:t>[NOM DE CATÉGORIE]</a:t>
                </a:fld>
                <a:r>
                  <a:rPr lang="en-US" baseline="0">
                    <a:solidFill>
                      <a:srgbClr val="2DAFFF"/>
                    </a:solidFill>
                  </a:rPr>
                  <a:t>
</a:t>
                </a:r>
                <a:fld id="{1F61E455-DF63-4E71-B1E5-A1EDBA729253}" type="VALUE">
                  <a:rPr lang="en-US" b="1" baseline="0">
                    <a:solidFill>
                      <a:srgbClr val="2DAFFF"/>
                    </a:solidFill>
                  </a:rPr>
                  <a:pPr>
                    <a:defRPr>
                      <a:solidFill>
                        <a:srgbClr val="2DAFFF"/>
                      </a:solidFill>
                    </a:defRPr>
                  </a:pPr>
                  <a:t>[VALEUR]</a:t>
                </a:fld>
                <a:r>
                  <a:rPr lang="en-US" baseline="0">
                    <a:solidFill>
                      <a:srgbClr val="2DAFFF"/>
                    </a:solidFill>
                  </a:rPr>
                  <a:t>
</a:t>
                </a:r>
                <a:fld id="{73923CF9-E544-4BCC-B0C6-9FC3A18068AF}" type="PERCENTAGE">
                  <a:rPr lang="en-US" baseline="0">
                    <a:solidFill>
                      <a:schemeClr val="accent2">
                        <a:lumMod val="40000"/>
                        <a:lumOff val="60000"/>
                      </a:schemeClr>
                    </a:solidFill>
                  </a:rPr>
                  <a:pPr>
                    <a:defRPr>
                      <a:solidFill>
                        <a:srgbClr val="2DAFFF"/>
                      </a:solidFill>
                    </a:defRPr>
                  </a:pPr>
                  <a:t>[POURCENTAGE]</a:t>
                </a:fld>
                <a:endParaRPr lang="en-US" baseline="0">
                  <a:solidFill>
                    <a:srgbClr val="2DAFFF"/>
                  </a:solidFill>
                </a:endParaRP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DAFFF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8"/>
        <c:spPr>
          <a:solidFill>
            <a:srgbClr val="0070C0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4782402199725034"/>
              <c:y val="-5.6111286089238842E-2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fld id="{69129F85-0752-4039-866F-B20A398EB42E}" type="CATEGORYNAME">
                  <a:rPr lang="en-US">
                    <a:solidFill>
                      <a:srgbClr val="0070C0"/>
                    </a:solidFill>
                  </a:rPr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t>[NOM DE CATÉGORIE]</a:t>
                </a:fld>
                <a:r>
                  <a:rPr lang="en-US" baseline="0">
                    <a:solidFill>
                      <a:srgbClr val="0070C0"/>
                    </a:solidFill>
                  </a:rPr>
                  <a:t>
</a:t>
                </a:r>
                <a:fld id="{7605D810-50A4-4767-B42A-EB4423579AF0}" type="VALUE">
                  <a:rPr lang="en-US" b="1" baseline="0">
                    <a:solidFill>
                      <a:srgbClr val="0070C0"/>
                    </a:solidFill>
                  </a:rPr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t>[VALEUR]</a:t>
                </a:fld>
                <a:r>
                  <a:rPr lang="en-US" baseline="0">
                    <a:solidFill>
                      <a:srgbClr val="0070C0"/>
                    </a:solidFill>
                  </a:rPr>
                  <a:t>
</a:t>
                </a:r>
                <a:fld id="{B2FAC37B-F57D-4112-99A4-4C065CE6FE66}" type="PERCENTAGE">
                  <a:rPr lang="en-US" baseline="0">
                    <a:solidFill>
                      <a:schemeClr val="accent2">
                        <a:lumMod val="40000"/>
                        <a:lumOff val="60000"/>
                      </a:schemeClr>
                    </a:solidFill>
                  </a:rPr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t>[POURCENTAGE]</a:t>
                </a:fld>
                <a:endParaRPr lang="en-US" baseline="0">
                  <a:solidFill>
                    <a:srgbClr val="0070C0"/>
                  </a:solidFill>
                </a:endParaRP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7705627705627711"/>
              <c:y val="-5.4545454545454543E-2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fld id="{4FBEB279-ECED-4CDA-A6E5-38A13D31C849}" type="CATEGORYNAME">
                  <a:rPr lang="en-US"/>
                  <a:pPr>
                    <a:defRPr>
                      <a:solidFill>
                        <a:schemeClr val="accent1"/>
                      </a:solidFill>
                    </a:defRPr>
                  </a:pPr>
                  <a:t>[NOM DE CATÉGORIE]</a:t>
                </a:fld>
                <a:r>
                  <a:rPr lang="en-US" baseline="0"/>
                  <a:t>
</a:t>
                </a:r>
                <a:fld id="{C093CECF-69F2-407F-A2A0-A24470CD1097}" type="VALUE">
                  <a:rPr lang="en-US" b="1" baseline="0"/>
                  <a:pPr>
                    <a:defRPr>
                      <a:solidFill>
                        <a:schemeClr val="accent1"/>
                      </a:solidFill>
                    </a:defRPr>
                  </a:pPr>
                  <a:t>[VALEUR]</a:t>
                </a:fld>
                <a:r>
                  <a:rPr lang="en-US" baseline="0"/>
                  <a:t>
</a:t>
                </a:r>
                <a:fld id="{CE817B63-FCB6-467E-8A05-FF8D6ADE7B10}" type="PERCENTAGE">
                  <a:rPr lang="en-US" baseline="0">
                    <a:solidFill>
                      <a:schemeClr val="accent2">
                        <a:lumMod val="40000"/>
                        <a:lumOff val="60000"/>
                      </a:schemeClr>
                    </a:solidFill>
                  </a:rPr>
                  <a:pPr>
                    <a:defRPr>
                      <a:solidFill>
                        <a:schemeClr val="accent1"/>
                      </a:solidFill>
                    </a:defRPr>
                  </a:pPr>
                  <a:t>[POURCENTAGE]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'TCD Formation'!$BS$3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2DA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CD-4863-8569-5C497C8C80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CD-4863-8569-5C497C8C8059}"/>
              </c:ext>
            </c:extLst>
          </c:dPt>
          <c:dLbls>
            <c:dLbl>
              <c:idx val="0"/>
              <c:layout>
                <c:manualLayout>
                  <c:x val="0.28766949585847201"/>
                  <c:y val="5.25392507754712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2DAF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E74A91D-A0CB-40DD-A9ED-F15776DAE737}" type="CATEGORYNAME">
                      <a:rPr lang="en-US">
                        <a:solidFill>
                          <a:srgbClr val="2DAFFF"/>
                        </a:solidFill>
                      </a:rPr>
                      <a:pPr>
                        <a:defRPr>
                          <a:solidFill>
                            <a:srgbClr val="2DAFFF"/>
                          </a:solidFill>
                        </a:defRPr>
                      </a:pPr>
                      <a:t>[NOM DE CATÉGORIE]</a:t>
                    </a:fld>
                    <a:r>
                      <a:rPr lang="en-US" baseline="0">
                        <a:solidFill>
                          <a:srgbClr val="2DAFFF"/>
                        </a:solidFill>
                      </a:rPr>
                      <a:t>
</a:t>
                    </a:r>
                    <a:fld id="{1F61E455-DF63-4E71-B1E5-A1EDBA729253}" type="VALUE">
                      <a:rPr lang="en-US" b="1" baseline="0">
                        <a:solidFill>
                          <a:srgbClr val="2DAFFF"/>
                        </a:solidFill>
                      </a:rPr>
                      <a:pPr>
                        <a:defRPr>
                          <a:solidFill>
                            <a:srgbClr val="2DAFFF"/>
                          </a:solidFill>
                        </a:defRPr>
                      </a:pPr>
                      <a:t>[VALEUR]</a:t>
                    </a:fld>
                    <a:r>
                      <a:rPr lang="en-US" baseline="0">
                        <a:solidFill>
                          <a:srgbClr val="2DAFFF"/>
                        </a:solidFill>
                      </a:rPr>
                      <a:t>
</a:t>
                    </a:r>
                    <a:fld id="{73923CF9-E544-4BCC-B0C6-9FC3A18068AF}" type="PERCENTAGE">
                      <a:rPr lang="en-US" baseline="0">
                        <a:solidFill>
                          <a:schemeClr val="accent2">
                            <a:lumMod val="40000"/>
                            <a:lumOff val="60000"/>
                          </a:schemeClr>
                        </a:solidFill>
                      </a:rPr>
                      <a:pPr>
                        <a:defRPr>
                          <a:solidFill>
                            <a:srgbClr val="2DAFFF"/>
                          </a:solidFill>
                        </a:defRPr>
                      </a:pPr>
                      <a:t>[POURCENTAGE]</a:t>
                    </a:fld>
                    <a:endParaRPr lang="en-US" baseline="0">
                      <a:solidFill>
                        <a:srgbClr val="2DAFFF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DAF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CD-4863-8569-5C497C8C8059}"/>
                </c:ext>
              </c:extLst>
            </c:dLbl>
            <c:dLbl>
              <c:idx val="1"/>
              <c:layout>
                <c:manualLayout>
                  <c:x val="-0.27705627705627711"/>
                  <c:y val="-5.4545454545454543E-2"/>
                </c:manualLayout>
              </c:layout>
              <c:tx>
                <c:rich>
                  <a:bodyPr/>
                  <a:lstStyle/>
                  <a:p>
                    <a:fld id="{4FBEB279-ECED-4CDA-A6E5-38A13D31C849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</a:t>
                    </a:r>
                    <a:fld id="{C093CECF-69F2-407F-A2A0-A24470CD1097}" type="VALUE">
                      <a:rPr lang="en-US" b="1" baseline="0"/>
                      <a:pPr/>
                      <a:t>[VALEUR]</a:t>
                    </a:fld>
                    <a:r>
                      <a:rPr lang="en-US" baseline="0"/>
                      <a:t>
</a:t>
                    </a:r>
                    <a:fld id="{CE817B63-FCB6-467E-8A05-FF8D6ADE7B10}" type="PERCENTAGE">
                      <a:rPr lang="en-US" baseline="0">
                        <a:solidFill>
                          <a:schemeClr val="accent2">
                            <a:lumMod val="40000"/>
                            <a:lumOff val="60000"/>
                          </a:schemeClr>
                        </a:solidFill>
                      </a:rPr>
                      <a:pPr/>
                      <a:t>[POURCENTAGE]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5CD-4863-8569-5C497C8C80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'TCD Formation'!$BR$4:$BR$6</c:f>
              <c:strCache>
                <c:ptCount val="2"/>
                <c:pt idx="0">
                  <c:v>CDI</c:v>
                </c:pt>
                <c:pt idx="1">
                  <c:v>CDD</c:v>
                </c:pt>
              </c:strCache>
            </c:strRef>
          </c:cat>
          <c:val>
            <c:numRef>
              <c:f>'TCD Formation'!$BS$4:$BS$6</c:f>
              <c:numCache>
                <c:formatCode>General</c:formatCode>
                <c:ptCount val="2"/>
                <c:pt idx="0">
                  <c:v>521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CD-4863-8569-5C497C8C80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Nb d'heures par contrat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9941348973607037"/>
              <c:y val="-9.72222222222222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30107526881720442"/>
              <c:y val="2.77777777777777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30107526881720442"/>
              <c:y val="2.77777777777777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9941348973607037"/>
              <c:y val="-9.72222222222222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2DAFFF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8592369127348621"/>
              <c:y val="7.7779527559055121E-3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DAFFF"/>
                    </a:solidFill>
                    <a:latin typeface="+mn-lt"/>
                    <a:ea typeface="+mn-ea"/>
                    <a:cs typeface="+mn-cs"/>
                  </a:defRPr>
                </a:pPr>
                <a:fld id="{5BAF2843-DB0E-4E12-BE27-4E07B285E3AD}" type="CATEGORYNAME">
                  <a:rPr lang="en-US">
                    <a:solidFill>
                      <a:srgbClr val="2DAFFF"/>
                    </a:solidFill>
                  </a:rPr>
                  <a:pPr>
                    <a:defRPr sz="900" b="0" i="0" u="none" strike="noStrike" kern="1200" baseline="0">
                      <a:solidFill>
                        <a:srgbClr val="2DAFFF"/>
                      </a:solidFill>
                      <a:latin typeface="+mn-lt"/>
                      <a:ea typeface="+mn-ea"/>
                      <a:cs typeface="+mn-cs"/>
                    </a:defRPr>
                  </a:pPr>
                  <a:t>[NOM DE CATÉGORIE]</a:t>
                </a:fld>
                <a:r>
                  <a:rPr lang="en-US" baseline="0">
                    <a:solidFill>
                      <a:srgbClr val="2DAFFF"/>
                    </a:solidFill>
                  </a:rPr>
                  <a:t>
</a:t>
                </a:r>
                <a:fld id="{871D0D0F-8615-4C58-AC55-0D8D73EF158D}" type="VALUE">
                  <a:rPr lang="en-US" b="1" baseline="0">
                    <a:solidFill>
                      <a:srgbClr val="2DAFFF"/>
                    </a:solidFill>
                  </a:rPr>
                  <a:pPr>
                    <a:defRPr sz="900" b="0" i="0" u="none" strike="noStrike" kern="1200" baseline="0">
                      <a:solidFill>
                        <a:srgbClr val="2DAFFF"/>
                      </a:solidFill>
                      <a:latin typeface="+mn-lt"/>
                      <a:ea typeface="+mn-ea"/>
                      <a:cs typeface="+mn-cs"/>
                    </a:defRPr>
                  </a:pPr>
                  <a:t>[VALEUR]</a:t>
                </a:fld>
                <a:r>
                  <a:rPr lang="en-US" baseline="0">
                    <a:solidFill>
                      <a:srgbClr val="2DAFFF"/>
                    </a:solidFill>
                  </a:rPr>
                  <a:t>
</a:t>
                </a:r>
                <a:fld id="{BF47BD52-785C-4891-811D-1DA3585FBE72}" type="PERCENTAGE">
                  <a:rPr lang="en-US" baseline="0">
                    <a:solidFill>
                      <a:schemeClr val="accent2">
                        <a:lumMod val="40000"/>
                        <a:lumOff val="60000"/>
                      </a:schemeClr>
                    </a:solidFill>
                  </a:rPr>
                  <a:pPr>
                    <a:defRPr sz="900" b="0" i="0" u="none" strike="noStrike" kern="1200" baseline="0">
                      <a:solidFill>
                        <a:srgbClr val="2DAFFF"/>
                      </a:solidFill>
                      <a:latin typeface="+mn-lt"/>
                      <a:ea typeface="+mn-ea"/>
                      <a:cs typeface="+mn-cs"/>
                    </a:defRPr>
                  </a:pPr>
                  <a:t>[POURCENTAGE]</a:t>
                </a:fld>
                <a:endParaRPr lang="en-US" baseline="0">
                  <a:solidFill>
                    <a:srgbClr val="2DAFFF"/>
                  </a:solidFill>
                </a:endParaRP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DAFFF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8"/>
        <c:spPr>
          <a:solidFill>
            <a:srgbClr val="0070C0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145648554184143"/>
              <c:y val="-5.7222047244094507E-2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fld id="{B8924538-1417-4BEF-A7D5-E152B29C73CD}" type="CATEGORYNAME">
                  <a:rPr lang="en-US">
                    <a:solidFill>
                      <a:srgbClr val="0070C0"/>
                    </a:solidFill>
                  </a:rPr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t>[NOM DE CATÉGORIE]</a:t>
                </a:fld>
                <a:r>
                  <a:rPr lang="en-US" baseline="0">
                    <a:solidFill>
                      <a:srgbClr val="0070C0"/>
                    </a:solidFill>
                  </a:rPr>
                  <a:t>
</a:t>
                </a:r>
                <a:fld id="{2DDD4B14-2928-4811-8CAE-76E475C4EA2A}" type="VALUE">
                  <a:rPr lang="en-US" b="1" baseline="0">
                    <a:solidFill>
                      <a:srgbClr val="0070C0"/>
                    </a:solidFill>
                  </a:rPr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t>[VALEUR]</a:t>
                </a:fld>
                <a:r>
                  <a:rPr lang="en-US" baseline="0">
                    <a:solidFill>
                      <a:srgbClr val="0070C0"/>
                    </a:solidFill>
                  </a:rPr>
                  <a:t>
</a:t>
                </a:r>
                <a:fld id="{B9A69427-7973-4B51-9C75-C5B4D306BFA6}" type="PERCENTAGE">
                  <a:rPr lang="en-US" baseline="0">
                    <a:solidFill>
                      <a:schemeClr val="accent2">
                        <a:lumMod val="40000"/>
                        <a:lumOff val="60000"/>
                      </a:schemeClr>
                    </a:solidFill>
                  </a:rPr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t>[POURCENTAGE]</a:t>
                </a:fld>
                <a:endParaRPr lang="en-US" baseline="0">
                  <a:solidFill>
                    <a:srgbClr val="0070C0"/>
                  </a:solidFill>
                </a:endParaRP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2DA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15-4127-AD5E-E21848F2431F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15-4127-AD5E-E21848F2431F}"/>
              </c:ext>
            </c:extLst>
          </c:dPt>
          <c:dLbls>
            <c:dLbl>
              <c:idx val="0"/>
              <c:layout>
                <c:manualLayout>
                  <c:x val="0.28592369127348621"/>
                  <c:y val="7.777952755905512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2DAF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BAF2843-DB0E-4E12-BE27-4E07B285E3AD}" type="CATEGORYNAME">
                      <a:rPr lang="en-US">
                        <a:solidFill>
                          <a:srgbClr val="2DAFFF"/>
                        </a:solidFill>
                      </a:rPr>
                      <a:pPr>
                        <a:defRPr>
                          <a:solidFill>
                            <a:srgbClr val="2DAFFF"/>
                          </a:solidFill>
                        </a:defRPr>
                      </a:pPr>
                      <a:t>[NOM DE CATÉGORIE]</a:t>
                    </a:fld>
                    <a:r>
                      <a:rPr lang="en-US" baseline="0">
                        <a:solidFill>
                          <a:srgbClr val="2DAFFF"/>
                        </a:solidFill>
                      </a:rPr>
                      <a:t>
</a:t>
                    </a:r>
                    <a:fld id="{871D0D0F-8615-4C58-AC55-0D8D73EF158D}" type="VALUE">
                      <a:rPr lang="en-US" b="1" baseline="0">
                        <a:solidFill>
                          <a:srgbClr val="2DAFFF"/>
                        </a:solidFill>
                      </a:rPr>
                      <a:pPr>
                        <a:defRPr>
                          <a:solidFill>
                            <a:srgbClr val="2DAFFF"/>
                          </a:solidFill>
                        </a:defRPr>
                      </a:pPr>
                      <a:t>[VALEUR]</a:t>
                    </a:fld>
                    <a:r>
                      <a:rPr lang="en-US" baseline="0">
                        <a:solidFill>
                          <a:srgbClr val="2DAFFF"/>
                        </a:solidFill>
                      </a:rPr>
                      <a:t>
</a:t>
                    </a:r>
                    <a:fld id="{BF47BD52-785C-4891-811D-1DA3585FBE72}" type="PERCENTAGE">
                      <a:rPr lang="en-US" baseline="0">
                        <a:solidFill>
                          <a:schemeClr val="accent2">
                            <a:lumMod val="40000"/>
                            <a:lumOff val="60000"/>
                          </a:schemeClr>
                        </a:solidFill>
                      </a:rPr>
                      <a:pPr>
                        <a:defRPr>
                          <a:solidFill>
                            <a:srgbClr val="2DAFFF"/>
                          </a:solidFill>
                        </a:defRPr>
                      </a:pPr>
                      <a:t>[POURCENTAGE]</a:t>
                    </a:fld>
                    <a:endParaRPr lang="en-US" baseline="0">
                      <a:solidFill>
                        <a:srgbClr val="2DAFFF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DAF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015-4127-AD5E-E21848F2431F}"/>
                </c:ext>
              </c:extLst>
            </c:dLbl>
            <c:dLbl>
              <c:idx val="1"/>
              <c:layout>
                <c:manualLayout>
                  <c:x val="-0.2145648554184143"/>
                  <c:y val="-5.7222047244094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8924538-1417-4BEF-A7D5-E152B29C73CD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 DE CATÉGORIE]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2DDD4B14-2928-4811-8CAE-76E475C4EA2A}" type="VALUE">
                      <a:rPr lang="en-US" b="1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[VALEUR]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B9A69427-7973-4B51-9C75-C5B4D306BFA6}" type="PERCENTAGE">
                      <a:rPr lang="en-US" baseline="0">
                        <a:solidFill>
                          <a:schemeClr val="accent2">
                            <a:lumMod val="40000"/>
                            <a:lumOff val="60000"/>
                          </a:schemeClr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[POURCENTAGE]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015-4127-AD5E-E21848F24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CDI</c:v>
              </c:pt>
              <c:pt idx="1">
                <c:v>CDD</c:v>
              </c:pt>
            </c:strLit>
          </c:cat>
          <c:val>
            <c:numLit>
              <c:formatCode>General</c:formatCode>
              <c:ptCount val="2"/>
              <c:pt idx="0">
                <c:v>6900.5</c:v>
              </c:pt>
              <c:pt idx="1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4-5015-4127-AD5E-E21848F243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Montant des formations par site et par genre</c:name>
    <c:fmtId val="16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Coût par site et par genre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DAF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DAFFF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63D68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 Formation'!$CK$3:$CK$4</c:f>
              <c:strCache>
                <c:ptCount val="1"/>
                <c:pt idx="0">
                  <c:v>Féminin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63D68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Formation'!$CJ$5:$CJ$8</c:f>
              <c:strCache>
                <c:ptCount val="3"/>
                <c:pt idx="0">
                  <c:v>Bordeaux</c:v>
                </c:pt>
                <c:pt idx="1">
                  <c:v>Paris</c:v>
                </c:pt>
                <c:pt idx="2">
                  <c:v>Lyon</c:v>
                </c:pt>
              </c:strCache>
            </c:strRef>
          </c:cat>
          <c:val>
            <c:numRef>
              <c:f>'TCD Formation'!$CK$5:$CK$8</c:f>
              <c:numCache>
                <c:formatCode>_-* #\ ##0\ "€"_-;\-* #\ ##0\ "€"_-;_-* "-"??\ "€"_-;_-@_-</c:formatCode>
                <c:ptCount val="3"/>
                <c:pt idx="0">
                  <c:v>27203.112499999999</c:v>
                </c:pt>
                <c:pt idx="1">
                  <c:v>69739</c:v>
                </c:pt>
                <c:pt idx="2">
                  <c:v>5595.65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F-48D6-923F-16DC0F8C92F6}"/>
            </c:ext>
          </c:extLst>
        </c:ser>
        <c:ser>
          <c:idx val="1"/>
          <c:order val="1"/>
          <c:tx>
            <c:strRef>
              <c:f>'TCD Formation'!$CL$3:$CL$4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rgbClr val="2DA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DA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Formation'!$CJ$5:$CJ$8</c:f>
              <c:strCache>
                <c:ptCount val="3"/>
                <c:pt idx="0">
                  <c:v>Bordeaux</c:v>
                </c:pt>
                <c:pt idx="1">
                  <c:v>Paris</c:v>
                </c:pt>
                <c:pt idx="2">
                  <c:v>Lyon</c:v>
                </c:pt>
              </c:strCache>
            </c:strRef>
          </c:cat>
          <c:val>
            <c:numRef>
              <c:f>'TCD Formation'!$CL$5:$CL$8</c:f>
              <c:numCache>
                <c:formatCode>_-* #\ ##0\ "€"_-;\-* #\ ##0\ "€"_-;_-* "-"??\ "€"_-;_-@_-</c:formatCode>
                <c:ptCount val="3"/>
                <c:pt idx="0">
                  <c:v>138304.3125</c:v>
                </c:pt>
                <c:pt idx="1">
                  <c:v>275377.87920000002</c:v>
                </c:pt>
                <c:pt idx="2">
                  <c:v>28282.5625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7-495D-8663-F4231322B0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991696"/>
        <c:axId val="1210383407"/>
      </c:barChart>
      <c:catAx>
        <c:axId val="18899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0383407"/>
        <c:crosses val="autoZero"/>
        <c:auto val="1"/>
        <c:lblAlgn val="ctr"/>
        <c:lblOffset val="100"/>
        <c:noMultiLvlLbl val="0"/>
      </c:catAx>
      <c:valAx>
        <c:axId val="1210383407"/>
        <c:scaling>
          <c:orientation val="minMax"/>
        </c:scaling>
        <c:delete val="1"/>
        <c:axPos val="l"/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crossAx val="18899169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[LL - Tableau de bord f. VF.xlsx]TCD Formation!TCD Coût des formations par domaine</c:name>
    <c:fmtId val="14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Coût par thématique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2DAF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2DAFFF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5695166892017288"/>
          <c:y val="0.18572222222222223"/>
          <c:w val="0.52857021660171277"/>
          <c:h val="0.753166666666666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'TCD Formation'!$BA$3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2DA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DA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Formation'!$AZ$4:$AZ$8</c:f>
              <c:strCache>
                <c:ptCount val="4"/>
                <c:pt idx="0">
                  <c:v>Management</c:v>
                </c:pt>
                <c:pt idx="1">
                  <c:v>Technologiques</c:v>
                </c:pt>
                <c:pt idx="2">
                  <c:v>Controles Non Destructifs</c:v>
                </c:pt>
                <c:pt idx="3">
                  <c:v>Prevention Securite</c:v>
                </c:pt>
              </c:strCache>
            </c:strRef>
          </c:cat>
          <c:val>
            <c:numRef>
              <c:f>'TCD Formation'!$BA$4:$BA$8</c:f>
              <c:numCache>
                <c:formatCode>_-* #\ ##0\ "€"_-;\-* #\ ##0\ "€"_-;_-* "-"??\ "€"_-;_-@_-</c:formatCode>
                <c:ptCount val="4"/>
                <c:pt idx="0">
                  <c:v>9500</c:v>
                </c:pt>
                <c:pt idx="1">
                  <c:v>66112.75</c:v>
                </c:pt>
                <c:pt idx="2">
                  <c:v>197571.5</c:v>
                </c:pt>
                <c:pt idx="3">
                  <c:v>271318.26669999998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5-4B49-99DB-DF7C7C96C5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330316688"/>
        <c:axId val="687586047"/>
      </c:barChart>
      <c:catAx>
        <c:axId val="133031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7586047"/>
        <c:crosses val="autoZero"/>
        <c:auto val="1"/>
        <c:lblAlgn val="ctr"/>
        <c:lblOffset val="0"/>
        <c:noMultiLvlLbl val="0"/>
      </c:catAx>
      <c:valAx>
        <c:axId val="687586047"/>
        <c:scaling>
          <c:orientation val="minMax"/>
        </c:scaling>
        <c:delete val="1"/>
        <c:axPos val="b"/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crossAx val="133031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hyperlink" Target="#Collaborateurs!A1"/><Relationship Id="rId18" Type="http://schemas.openxmlformats.org/officeDocument/2006/relationships/hyperlink" Target="#'A propos'!A1"/><Relationship Id="rId3" Type="http://schemas.openxmlformats.org/officeDocument/2006/relationships/image" Target="../media/image3.png"/><Relationship Id="rId21" Type="http://schemas.openxmlformats.org/officeDocument/2006/relationships/image" Target="../media/image14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hyperlink" Target="#Notice!A1"/><Relationship Id="rId2" Type="http://schemas.openxmlformats.org/officeDocument/2006/relationships/image" Target="../media/image2.svg"/><Relationship Id="rId16" Type="http://schemas.openxmlformats.org/officeDocument/2006/relationships/hyperlink" Target="#Alertes!A1"/><Relationship Id="rId20" Type="http://schemas.openxmlformats.org/officeDocument/2006/relationships/hyperlink" Target="#BDESE!A1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hyperlink" Target="#Reporting!A1"/><Relationship Id="rId10" Type="http://schemas.openxmlformats.org/officeDocument/2006/relationships/image" Target="../media/image10.svg"/><Relationship Id="rId19" Type="http://schemas.openxmlformats.org/officeDocument/2006/relationships/image" Target="../media/image13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hyperlink" Target="#'Formations suivies'!A1"/><Relationship Id="rId22" Type="http://schemas.openxmlformats.org/officeDocument/2006/relationships/image" Target="../media/image15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hyperlink" Target="#Collaborateurs!A1"/><Relationship Id="rId18" Type="http://schemas.openxmlformats.org/officeDocument/2006/relationships/hyperlink" Target="#'A propos'!A1"/><Relationship Id="rId3" Type="http://schemas.openxmlformats.org/officeDocument/2006/relationships/image" Target="../media/image3.png"/><Relationship Id="rId21" Type="http://schemas.openxmlformats.org/officeDocument/2006/relationships/image" Target="../media/image14.png"/><Relationship Id="rId7" Type="http://schemas.openxmlformats.org/officeDocument/2006/relationships/image" Target="../media/image7.png"/><Relationship Id="rId12" Type="http://schemas.openxmlformats.org/officeDocument/2006/relationships/image" Target="../media/image19.svg"/><Relationship Id="rId17" Type="http://schemas.openxmlformats.org/officeDocument/2006/relationships/hyperlink" Target="#Notice!A1"/><Relationship Id="rId2" Type="http://schemas.openxmlformats.org/officeDocument/2006/relationships/image" Target="../media/image2.svg"/><Relationship Id="rId16" Type="http://schemas.openxmlformats.org/officeDocument/2006/relationships/hyperlink" Target="#Alertes!A1"/><Relationship Id="rId20" Type="http://schemas.openxmlformats.org/officeDocument/2006/relationships/hyperlink" Target="#BDESE!A1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8.png"/><Relationship Id="rId5" Type="http://schemas.openxmlformats.org/officeDocument/2006/relationships/image" Target="../media/image5.png"/><Relationship Id="rId15" Type="http://schemas.openxmlformats.org/officeDocument/2006/relationships/hyperlink" Target="#Reporting!A1"/><Relationship Id="rId10" Type="http://schemas.openxmlformats.org/officeDocument/2006/relationships/image" Target="../media/image17.svg"/><Relationship Id="rId19" Type="http://schemas.openxmlformats.org/officeDocument/2006/relationships/image" Target="../media/image13.png"/><Relationship Id="rId4" Type="http://schemas.openxmlformats.org/officeDocument/2006/relationships/image" Target="../media/image4.svg"/><Relationship Id="rId9" Type="http://schemas.openxmlformats.org/officeDocument/2006/relationships/image" Target="../media/image16.png"/><Relationship Id="rId14" Type="http://schemas.openxmlformats.org/officeDocument/2006/relationships/hyperlink" Target="#'Formations suivies'!A1"/><Relationship Id="rId22" Type="http://schemas.openxmlformats.org/officeDocument/2006/relationships/image" Target="../media/image15.sv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8.png"/><Relationship Id="rId18" Type="http://schemas.openxmlformats.org/officeDocument/2006/relationships/hyperlink" Target="#Alertes!A1"/><Relationship Id="rId26" Type="http://schemas.openxmlformats.org/officeDocument/2006/relationships/image" Target="../media/image28.png"/><Relationship Id="rId39" Type="http://schemas.openxmlformats.org/officeDocument/2006/relationships/chart" Target="../charts/chart1.xml"/><Relationship Id="rId21" Type="http://schemas.openxmlformats.org/officeDocument/2006/relationships/image" Target="../media/image13.png"/><Relationship Id="rId34" Type="http://schemas.openxmlformats.org/officeDocument/2006/relationships/image" Target="../media/image36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6" Type="http://schemas.openxmlformats.org/officeDocument/2006/relationships/hyperlink" Target="#'Formations suivies'!A1"/><Relationship Id="rId20" Type="http://schemas.openxmlformats.org/officeDocument/2006/relationships/hyperlink" Target="#'A propos'!A1"/><Relationship Id="rId29" Type="http://schemas.openxmlformats.org/officeDocument/2006/relationships/image" Target="../media/image31.svg"/><Relationship Id="rId41" Type="http://schemas.openxmlformats.org/officeDocument/2006/relationships/chart" Target="../charts/chart3.xml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22.pn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14.png"/><Relationship Id="rId40" Type="http://schemas.openxmlformats.org/officeDocument/2006/relationships/chart" Target="../charts/chart2.xml"/><Relationship Id="rId5" Type="http://schemas.openxmlformats.org/officeDocument/2006/relationships/image" Target="../media/image5.png"/><Relationship Id="rId15" Type="http://schemas.openxmlformats.org/officeDocument/2006/relationships/hyperlink" Target="#Collaborateurs!A1"/><Relationship Id="rId23" Type="http://schemas.openxmlformats.org/officeDocument/2006/relationships/image" Target="../media/image25.svg"/><Relationship Id="rId28" Type="http://schemas.openxmlformats.org/officeDocument/2006/relationships/image" Target="../media/image30.png"/><Relationship Id="rId36" Type="http://schemas.openxmlformats.org/officeDocument/2006/relationships/hyperlink" Target="#BDESE!A1"/><Relationship Id="rId10" Type="http://schemas.openxmlformats.org/officeDocument/2006/relationships/image" Target="../media/image10.svg"/><Relationship Id="rId19" Type="http://schemas.openxmlformats.org/officeDocument/2006/relationships/hyperlink" Target="#Notice!A1"/><Relationship Id="rId31" Type="http://schemas.openxmlformats.org/officeDocument/2006/relationships/image" Target="../media/image33.svg"/><Relationship Id="rId4" Type="http://schemas.openxmlformats.org/officeDocument/2006/relationships/image" Target="../media/image21.svg"/><Relationship Id="rId9" Type="http://schemas.openxmlformats.org/officeDocument/2006/relationships/image" Target="../media/image9.png"/><Relationship Id="rId14" Type="http://schemas.openxmlformats.org/officeDocument/2006/relationships/image" Target="../media/image19.svg"/><Relationship Id="rId22" Type="http://schemas.openxmlformats.org/officeDocument/2006/relationships/image" Target="../media/image24.png"/><Relationship Id="rId27" Type="http://schemas.openxmlformats.org/officeDocument/2006/relationships/image" Target="../media/image29.svg"/><Relationship Id="rId30" Type="http://schemas.openxmlformats.org/officeDocument/2006/relationships/image" Target="../media/image32.png"/><Relationship Id="rId35" Type="http://schemas.openxmlformats.org/officeDocument/2006/relationships/image" Target="../media/image37.svg"/><Relationship Id="rId8" Type="http://schemas.openxmlformats.org/officeDocument/2006/relationships/image" Target="../media/image8.svg"/><Relationship Id="rId3" Type="http://schemas.openxmlformats.org/officeDocument/2006/relationships/image" Target="../media/image20.png"/><Relationship Id="rId12" Type="http://schemas.openxmlformats.org/officeDocument/2006/relationships/image" Target="../media/image23.svg"/><Relationship Id="rId17" Type="http://schemas.openxmlformats.org/officeDocument/2006/relationships/hyperlink" Target="#Reporting!A1"/><Relationship Id="rId25" Type="http://schemas.openxmlformats.org/officeDocument/2006/relationships/image" Target="../media/image27.svg"/><Relationship Id="rId33" Type="http://schemas.openxmlformats.org/officeDocument/2006/relationships/image" Target="../media/image35.svg"/><Relationship Id="rId38" Type="http://schemas.openxmlformats.org/officeDocument/2006/relationships/image" Target="../media/image15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svg"/><Relationship Id="rId13" Type="http://schemas.openxmlformats.org/officeDocument/2006/relationships/hyperlink" Target="#Collaborateurs!A1"/><Relationship Id="rId18" Type="http://schemas.openxmlformats.org/officeDocument/2006/relationships/hyperlink" Target="#'A propos'!A1"/><Relationship Id="rId3" Type="http://schemas.openxmlformats.org/officeDocument/2006/relationships/image" Target="../media/image3.png"/><Relationship Id="rId21" Type="http://schemas.openxmlformats.org/officeDocument/2006/relationships/image" Target="../media/image14.png"/><Relationship Id="rId7" Type="http://schemas.openxmlformats.org/officeDocument/2006/relationships/image" Target="../media/image38.png"/><Relationship Id="rId12" Type="http://schemas.openxmlformats.org/officeDocument/2006/relationships/image" Target="../media/image19.svg"/><Relationship Id="rId17" Type="http://schemas.openxmlformats.org/officeDocument/2006/relationships/hyperlink" Target="#Notice!A1"/><Relationship Id="rId2" Type="http://schemas.openxmlformats.org/officeDocument/2006/relationships/image" Target="../media/image2.svg"/><Relationship Id="rId16" Type="http://schemas.openxmlformats.org/officeDocument/2006/relationships/hyperlink" Target="#Alertes!A1"/><Relationship Id="rId20" Type="http://schemas.openxmlformats.org/officeDocument/2006/relationships/hyperlink" Target="#BDESE!A1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8.png"/><Relationship Id="rId5" Type="http://schemas.openxmlformats.org/officeDocument/2006/relationships/image" Target="../media/image5.png"/><Relationship Id="rId15" Type="http://schemas.openxmlformats.org/officeDocument/2006/relationships/hyperlink" Target="#Reporting!A1"/><Relationship Id="rId10" Type="http://schemas.openxmlformats.org/officeDocument/2006/relationships/image" Target="../media/image10.svg"/><Relationship Id="rId19" Type="http://schemas.openxmlformats.org/officeDocument/2006/relationships/image" Target="../media/image13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hyperlink" Target="#'Formations suivies'!A1"/><Relationship Id="rId22" Type="http://schemas.openxmlformats.org/officeDocument/2006/relationships/image" Target="../media/image15.sv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svg"/><Relationship Id="rId13" Type="http://schemas.openxmlformats.org/officeDocument/2006/relationships/hyperlink" Target="#Collaborateurs!A1"/><Relationship Id="rId18" Type="http://schemas.openxmlformats.org/officeDocument/2006/relationships/hyperlink" Target="#'A propos'!A1"/><Relationship Id="rId26" Type="http://schemas.openxmlformats.org/officeDocument/2006/relationships/chart" Target="../charts/chart7.xml"/><Relationship Id="rId3" Type="http://schemas.openxmlformats.org/officeDocument/2006/relationships/image" Target="../media/image3.png"/><Relationship Id="rId21" Type="http://schemas.openxmlformats.org/officeDocument/2006/relationships/image" Target="../media/image46.png"/><Relationship Id="rId7" Type="http://schemas.openxmlformats.org/officeDocument/2006/relationships/image" Target="../media/image7.png"/><Relationship Id="rId12" Type="http://schemas.openxmlformats.org/officeDocument/2006/relationships/image" Target="../media/image45.svg"/><Relationship Id="rId17" Type="http://schemas.openxmlformats.org/officeDocument/2006/relationships/hyperlink" Target="#Notice!A1"/><Relationship Id="rId25" Type="http://schemas.openxmlformats.org/officeDocument/2006/relationships/chart" Target="../charts/chart6.xml"/><Relationship Id="rId2" Type="http://schemas.openxmlformats.org/officeDocument/2006/relationships/image" Target="../media/image40.svg"/><Relationship Id="rId16" Type="http://schemas.openxmlformats.org/officeDocument/2006/relationships/hyperlink" Target="#Alertes!A1"/><Relationship Id="rId20" Type="http://schemas.openxmlformats.org/officeDocument/2006/relationships/hyperlink" Target="#BDESE!A1"/><Relationship Id="rId29" Type="http://schemas.openxmlformats.org/officeDocument/2006/relationships/chart" Target="../charts/chart10.xml"/><Relationship Id="rId1" Type="http://schemas.openxmlformats.org/officeDocument/2006/relationships/image" Target="../media/image1.png"/><Relationship Id="rId6" Type="http://schemas.openxmlformats.org/officeDocument/2006/relationships/image" Target="../media/image42.svg"/><Relationship Id="rId11" Type="http://schemas.openxmlformats.org/officeDocument/2006/relationships/image" Target="../media/image18.png"/><Relationship Id="rId24" Type="http://schemas.openxmlformats.org/officeDocument/2006/relationships/chart" Target="../charts/chart5.xml"/><Relationship Id="rId5" Type="http://schemas.openxmlformats.org/officeDocument/2006/relationships/image" Target="../media/image5.png"/><Relationship Id="rId15" Type="http://schemas.openxmlformats.org/officeDocument/2006/relationships/hyperlink" Target="#Reporting!A1"/><Relationship Id="rId23" Type="http://schemas.openxmlformats.org/officeDocument/2006/relationships/chart" Target="../charts/chart4.xml"/><Relationship Id="rId28" Type="http://schemas.openxmlformats.org/officeDocument/2006/relationships/chart" Target="../charts/chart9.xml"/><Relationship Id="rId10" Type="http://schemas.openxmlformats.org/officeDocument/2006/relationships/image" Target="../media/image44.svg"/><Relationship Id="rId19" Type="http://schemas.openxmlformats.org/officeDocument/2006/relationships/image" Target="../media/image13.png"/><Relationship Id="rId31" Type="http://schemas.openxmlformats.org/officeDocument/2006/relationships/chart" Target="../charts/chart12.xml"/><Relationship Id="rId4" Type="http://schemas.openxmlformats.org/officeDocument/2006/relationships/image" Target="../media/image41.svg"/><Relationship Id="rId9" Type="http://schemas.openxmlformats.org/officeDocument/2006/relationships/image" Target="../media/image9.png"/><Relationship Id="rId14" Type="http://schemas.openxmlformats.org/officeDocument/2006/relationships/hyperlink" Target="#'Formations suivies'!A1"/><Relationship Id="rId22" Type="http://schemas.openxmlformats.org/officeDocument/2006/relationships/image" Target="../media/image47.svg"/><Relationship Id="rId27" Type="http://schemas.openxmlformats.org/officeDocument/2006/relationships/chart" Target="../charts/chart8.xml"/><Relationship Id="rId30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hyperlink" Target="#Collaborateurs!A1"/><Relationship Id="rId18" Type="http://schemas.openxmlformats.org/officeDocument/2006/relationships/hyperlink" Target="#'A propos'!A1"/><Relationship Id="rId26" Type="http://schemas.openxmlformats.org/officeDocument/2006/relationships/image" Target="../media/image53.svg"/><Relationship Id="rId3" Type="http://schemas.openxmlformats.org/officeDocument/2006/relationships/image" Target="../media/image3.png"/><Relationship Id="rId21" Type="http://schemas.openxmlformats.org/officeDocument/2006/relationships/image" Target="../media/image13.png"/><Relationship Id="rId34" Type="http://schemas.openxmlformats.org/officeDocument/2006/relationships/image" Target="../media/image61.png"/><Relationship Id="rId7" Type="http://schemas.openxmlformats.org/officeDocument/2006/relationships/image" Target="../media/image7.png"/><Relationship Id="rId12" Type="http://schemas.openxmlformats.org/officeDocument/2006/relationships/image" Target="../media/image19.svg"/><Relationship Id="rId17" Type="http://schemas.openxmlformats.org/officeDocument/2006/relationships/hyperlink" Target="#Notice!A1"/><Relationship Id="rId25" Type="http://schemas.openxmlformats.org/officeDocument/2006/relationships/image" Target="../media/image52.png"/><Relationship Id="rId33" Type="http://schemas.openxmlformats.org/officeDocument/2006/relationships/image" Target="../media/image60.svg"/><Relationship Id="rId2" Type="http://schemas.openxmlformats.org/officeDocument/2006/relationships/image" Target="../media/image2.svg"/><Relationship Id="rId16" Type="http://schemas.openxmlformats.org/officeDocument/2006/relationships/hyperlink" Target="#Alertes!A1"/><Relationship Id="rId20" Type="http://schemas.openxmlformats.org/officeDocument/2006/relationships/image" Target="../media/image51.svg"/><Relationship Id="rId29" Type="http://schemas.openxmlformats.org/officeDocument/2006/relationships/image" Target="../media/image56.png"/><Relationship Id="rId1" Type="http://schemas.openxmlformats.org/officeDocument/2006/relationships/image" Target="../media/image1.png"/><Relationship Id="rId6" Type="http://schemas.openxmlformats.org/officeDocument/2006/relationships/image" Target="../media/image49.svg"/><Relationship Id="rId11" Type="http://schemas.openxmlformats.org/officeDocument/2006/relationships/image" Target="../media/image18.png"/><Relationship Id="rId24" Type="http://schemas.openxmlformats.org/officeDocument/2006/relationships/image" Target="../media/image15.svg"/><Relationship Id="rId32" Type="http://schemas.openxmlformats.org/officeDocument/2006/relationships/image" Target="../media/image59.png"/><Relationship Id="rId5" Type="http://schemas.openxmlformats.org/officeDocument/2006/relationships/image" Target="../media/image48.png"/><Relationship Id="rId15" Type="http://schemas.openxmlformats.org/officeDocument/2006/relationships/hyperlink" Target="#Reporting!A1"/><Relationship Id="rId23" Type="http://schemas.openxmlformats.org/officeDocument/2006/relationships/image" Target="../media/image14.png"/><Relationship Id="rId28" Type="http://schemas.openxmlformats.org/officeDocument/2006/relationships/image" Target="../media/image55.svg"/><Relationship Id="rId10" Type="http://schemas.openxmlformats.org/officeDocument/2006/relationships/image" Target="../media/image10.svg"/><Relationship Id="rId19" Type="http://schemas.openxmlformats.org/officeDocument/2006/relationships/image" Target="../media/image50.png"/><Relationship Id="rId31" Type="http://schemas.openxmlformats.org/officeDocument/2006/relationships/image" Target="../media/image58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hyperlink" Target="#'Formations suivies'!A1"/><Relationship Id="rId22" Type="http://schemas.openxmlformats.org/officeDocument/2006/relationships/hyperlink" Target="#BDESE!A1"/><Relationship Id="rId27" Type="http://schemas.openxmlformats.org/officeDocument/2006/relationships/image" Target="../media/image54.png"/><Relationship Id="rId30" Type="http://schemas.openxmlformats.org/officeDocument/2006/relationships/image" Target="../media/image57.svg"/><Relationship Id="rId35" Type="http://schemas.openxmlformats.org/officeDocument/2006/relationships/image" Target="../media/image62.svg"/><Relationship Id="rId8" Type="http://schemas.openxmlformats.org/officeDocument/2006/relationships/image" Target="../media/image8.sv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image" Target="../media/image6.svg"/><Relationship Id="rId18" Type="http://schemas.openxmlformats.org/officeDocument/2006/relationships/image" Target="../media/image18.png"/><Relationship Id="rId26" Type="http://schemas.openxmlformats.org/officeDocument/2006/relationships/image" Target="../media/image13.png"/><Relationship Id="rId3" Type="http://schemas.openxmlformats.org/officeDocument/2006/relationships/image" Target="../media/image64.png"/><Relationship Id="rId21" Type="http://schemas.openxmlformats.org/officeDocument/2006/relationships/hyperlink" Target="#'Formations suivies'!A1"/><Relationship Id="rId7" Type="http://schemas.openxmlformats.org/officeDocument/2006/relationships/image" Target="../media/image67.svg"/><Relationship Id="rId12" Type="http://schemas.openxmlformats.org/officeDocument/2006/relationships/image" Target="../media/image5.png"/><Relationship Id="rId17" Type="http://schemas.openxmlformats.org/officeDocument/2006/relationships/image" Target="../media/image10.svg"/><Relationship Id="rId25" Type="http://schemas.openxmlformats.org/officeDocument/2006/relationships/hyperlink" Target="#'A propos'!A1"/><Relationship Id="rId2" Type="http://schemas.openxmlformats.org/officeDocument/2006/relationships/hyperlink" Target="https://www.ll-cf.fr/download/catalogue-de-formation/?wpdmdl=29364" TargetMode="External"/><Relationship Id="rId16" Type="http://schemas.openxmlformats.org/officeDocument/2006/relationships/image" Target="../media/image9.png"/><Relationship Id="rId20" Type="http://schemas.openxmlformats.org/officeDocument/2006/relationships/hyperlink" Target="#Collaborateurs!A1"/><Relationship Id="rId29" Type="http://schemas.openxmlformats.org/officeDocument/2006/relationships/image" Target="../media/image15.svg"/><Relationship Id="rId1" Type="http://schemas.openxmlformats.org/officeDocument/2006/relationships/image" Target="../media/image63.png"/><Relationship Id="rId6" Type="http://schemas.openxmlformats.org/officeDocument/2006/relationships/image" Target="../media/image66.png"/><Relationship Id="rId11" Type="http://schemas.openxmlformats.org/officeDocument/2006/relationships/image" Target="../media/image4.svg"/><Relationship Id="rId24" Type="http://schemas.openxmlformats.org/officeDocument/2006/relationships/hyperlink" Target="#Notice!A1"/><Relationship Id="rId32" Type="http://schemas.openxmlformats.org/officeDocument/2006/relationships/image" Target="../media/image71.svg"/><Relationship Id="rId5" Type="http://schemas.openxmlformats.org/officeDocument/2006/relationships/hyperlink" Target="https://www.linkedin.com/in/laurent-leroux/" TargetMode="External"/><Relationship Id="rId15" Type="http://schemas.openxmlformats.org/officeDocument/2006/relationships/image" Target="../media/image8.svg"/><Relationship Id="rId23" Type="http://schemas.openxmlformats.org/officeDocument/2006/relationships/hyperlink" Target="#Alertes!A1"/><Relationship Id="rId28" Type="http://schemas.openxmlformats.org/officeDocument/2006/relationships/image" Target="../media/image14.png"/><Relationship Id="rId10" Type="http://schemas.openxmlformats.org/officeDocument/2006/relationships/image" Target="../media/image3.png"/><Relationship Id="rId19" Type="http://schemas.openxmlformats.org/officeDocument/2006/relationships/image" Target="../media/image19.svg"/><Relationship Id="rId31" Type="http://schemas.openxmlformats.org/officeDocument/2006/relationships/image" Target="../media/image70.png"/><Relationship Id="rId4" Type="http://schemas.openxmlformats.org/officeDocument/2006/relationships/image" Target="../media/image65.svg"/><Relationship Id="rId9" Type="http://schemas.openxmlformats.org/officeDocument/2006/relationships/image" Target="../media/image69.svg"/><Relationship Id="rId14" Type="http://schemas.openxmlformats.org/officeDocument/2006/relationships/image" Target="../media/image7.png"/><Relationship Id="rId22" Type="http://schemas.openxmlformats.org/officeDocument/2006/relationships/hyperlink" Target="#Reporting!A1"/><Relationship Id="rId27" Type="http://schemas.openxmlformats.org/officeDocument/2006/relationships/hyperlink" Target="#BDESE!A1"/><Relationship Id="rId30" Type="http://schemas.openxmlformats.org/officeDocument/2006/relationships/hyperlink" Target="https://www.ll-cf.fr/avis-client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24</xdr:row>
      <xdr:rowOff>152400</xdr:rowOff>
    </xdr:from>
    <xdr:to>
      <xdr:col>1</xdr:col>
      <xdr:colOff>307050</xdr:colOff>
      <xdr:row>26</xdr:row>
      <xdr:rowOff>59400</xdr:rowOff>
    </xdr:to>
    <xdr:pic>
      <xdr:nvPicPr>
        <xdr:cNvPr id="2" name="Graphique 1" descr="Informations contour">
          <a:extLst>
            <a:ext uri="{FF2B5EF4-FFF2-40B4-BE49-F238E27FC236}">
              <a16:creationId xmlns:a16="http://schemas.microsoft.com/office/drawing/2014/main" id="{0D205820-3C5A-4F2C-953D-D69D4633E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3375" y="472440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23776</xdr:colOff>
      <xdr:row>9</xdr:row>
      <xdr:rowOff>152325</xdr:rowOff>
    </xdr:from>
    <xdr:to>
      <xdr:col>1</xdr:col>
      <xdr:colOff>311776</xdr:colOff>
      <xdr:row>11</xdr:row>
      <xdr:rowOff>59325</xdr:rowOff>
    </xdr:to>
    <xdr:pic>
      <xdr:nvPicPr>
        <xdr:cNvPr id="3" name="Graphique 2" descr="Graphique à barres contour">
          <a:extLst>
            <a:ext uri="{FF2B5EF4-FFF2-40B4-BE49-F238E27FC236}">
              <a16:creationId xmlns:a16="http://schemas.microsoft.com/office/drawing/2014/main" id="{95C9292D-8BA8-4A2A-92F0-3DC2C7B11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8101" y="18668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150150</xdr:rowOff>
    </xdr:from>
    <xdr:to>
      <xdr:col>1</xdr:col>
      <xdr:colOff>288000</xdr:colOff>
      <xdr:row>24</xdr:row>
      <xdr:rowOff>57150</xdr:rowOff>
    </xdr:to>
    <xdr:pic>
      <xdr:nvPicPr>
        <xdr:cNvPr id="4" name="Graphique 3" descr="Document contour">
          <a:extLst>
            <a:ext uri="{FF2B5EF4-FFF2-40B4-BE49-F238E27FC236}">
              <a16:creationId xmlns:a16="http://schemas.microsoft.com/office/drawing/2014/main" id="{C4D9B69F-491C-45BC-B876-155C3ED04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14325" y="43411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18975</xdr:colOff>
      <xdr:row>11</xdr:row>
      <xdr:rowOff>142725</xdr:rowOff>
    </xdr:from>
    <xdr:to>
      <xdr:col>1</xdr:col>
      <xdr:colOff>306975</xdr:colOff>
      <xdr:row>13</xdr:row>
      <xdr:rowOff>49725</xdr:rowOff>
    </xdr:to>
    <xdr:pic>
      <xdr:nvPicPr>
        <xdr:cNvPr id="5" name="Graphique 4" descr="Sirène contour">
          <a:extLst>
            <a:ext uri="{FF2B5EF4-FFF2-40B4-BE49-F238E27FC236}">
              <a16:creationId xmlns:a16="http://schemas.microsoft.com/office/drawing/2014/main" id="{60EBE356-B914-4067-8665-71E20F864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33300" y="22382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26100</xdr:colOff>
      <xdr:row>7</xdr:row>
      <xdr:rowOff>156975</xdr:rowOff>
    </xdr:from>
    <xdr:to>
      <xdr:col>1</xdr:col>
      <xdr:colOff>314100</xdr:colOff>
      <xdr:row>9</xdr:row>
      <xdr:rowOff>63975</xdr:rowOff>
    </xdr:to>
    <xdr:pic>
      <xdr:nvPicPr>
        <xdr:cNvPr id="6" name="Graphique 5" descr="Toque d'étudiant contour">
          <a:extLst>
            <a:ext uri="{FF2B5EF4-FFF2-40B4-BE49-F238E27FC236}">
              <a16:creationId xmlns:a16="http://schemas.microsoft.com/office/drawing/2014/main" id="{99B9D96A-310A-4CD4-8C80-E1A9661FC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40425" y="14904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</xdr:row>
      <xdr:rowOff>152400</xdr:rowOff>
    </xdr:from>
    <xdr:to>
      <xdr:col>2</xdr:col>
      <xdr:colOff>2250</xdr:colOff>
      <xdr:row>7</xdr:row>
      <xdr:rowOff>59400</xdr:rowOff>
    </xdr:to>
    <xdr:pic>
      <xdr:nvPicPr>
        <xdr:cNvPr id="7" name="Graphique 6" descr="Réussite du groupe contour">
          <a:extLst>
            <a:ext uri="{FF2B5EF4-FFF2-40B4-BE49-F238E27FC236}">
              <a16:creationId xmlns:a16="http://schemas.microsoft.com/office/drawing/2014/main" id="{6274C4BA-DF4C-4236-8BEA-CB5F8CB6B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52425" y="1104900"/>
          <a:ext cx="288000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5</xdr:col>
      <xdr:colOff>152400</xdr:colOff>
      <xdr:row>7</xdr:row>
      <xdr:rowOff>0</xdr:rowOff>
    </xdr:to>
    <xdr:sp macro="" textlink="">
      <xdr:nvSpPr>
        <xdr:cNvPr id="10" name="ZoneTexte 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1AC89BE-0137-4351-813F-144372643907}"/>
            </a:ext>
          </a:extLst>
        </xdr:cNvPr>
        <xdr:cNvSpPr txBox="1"/>
      </xdr:nvSpPr>
      <xdr:spPr>
        <a:xfrm>
          <a:off x="314325" y="1143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152400</xdr:colOff>
      <xdr:row>9</xdr:row>
      <xdr:rowOff>0</xdr:rowOff>
    </xdr:to>
    <xdr:sp macro="" textlink="">
      <xdr:nvSpPr>
        <xdr:cNvPr id="11" name="ZoneTexte 1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DB06B47-6E01-4601-ACF5-D36AA6C9A5E0}"/>
            </a:ext>
          </a:extLst>
        </xdr:cNvPr>
        <xdr:cNvSpPr txBox="1"/>
      </xdr:nvSpPr>
      <xdr:spPr>
        <a:xfrm>
          <a:off x="314325" y="1524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5</xdr:col>
      <xdr:colOff>152400</xdr:colOff>
      <xdr:row>11</xdr:row>
      <xdr:rowOff>0</xdr:rowOff>
    </xdr:to>
    <xdr:sp macro="" textlink="">
      <xdr:nvSpPr>
        <xdr:cNvPr id="12" name="ZoneTexte 1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BC4951D-EBA9-4A66-8E54-D57D005F951E}"/>
            </a:ext>
          </a:extLst>
        </xdr:cNvPr>
        <xdr:cNvSpPr txBox="1"/>
      </xdr:nvSpPr>
      <xdr:spPr>
        <a:xfrm>
          <a:off x="314325" y="1905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5</xdr:col>
      <xdr:colOff>152400</xdr:colOff>
      <xdr:row>13</xdr:row>
      <xdr:rowOff>0</xdr:rowOff>
    </xdr:to>
    <xdr:sp macro="" textlink="">
      <xdr:nvSpPr>
        <xdr:cNvPr id="13" name="ZoneTexte 1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B93F2A9-05BE-4E17-AC18-D4161A1F152C}"/>
            </a:ext>
          </a:extLst>
        </xdr:cNvPr>
        <xdr:cNvSpPr txBox="1"/>
      </xdr:nvSpPr>
      <xdr:spPr>
        <a:xfrm>
          <a:off x="314325" y="2286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5</xdr:col>
      <xdr:colOff>152400</xdr:colOff>
      <xdr:row>24</xdr:row>
      <xdr:rowOff>0</xdr:rowOff>
    </xdr:to>
    <xdr:sp macro="" textlink="">
      <xdr:nvSpPr>
        <xdr:cNvPr id="14" name="ZoneTexte 1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BFED7D4-5AD7-4822-A07C-966857F0DA09}"/>
            </a:ext>
          </a:extLst>
        </xdr:cNvPr>
        <xdr:cNvSpPr txBox="1"/>
      </xdr:nvSpPr>
      <xdr:spPr>
        <a:xfrm>
          <a:off x="314325" y="43815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5</xdr:col>
      <xdr:colOff>152400</xdr:colOff>
      <xdr:row>26</xdr:row>
      <xdr:rowOff>0</xdr:rowOff>
    </xdr:to>
    <xdr:sp macro="" textlink="">
      <xdr:nvSpPr>
        <xdr:cNvPr id="15" name="ZoneTexte 1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E8EA4E4-4CFB-4370-9F33-A0B5734AD17C}"/>
            </a:ext>
          </a:extLst>
        </xdr:cNvPr>
        <xdr:cNvSpPr txBox="1"/>
      </xdr:nvSpPr>
      <xdr:spPr>
        <a:xfrm>
          <a:off x="314325" y="47625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5</xdr:row>
      <xdr:rowOff>180975</xdr:rowOff>
    </xdr:from>
    <xdr:to>
      <xdr:col>5</xdr:col>
      <xdr:colOff>152400</xdr:colOff>
      <xdr:row>6</xdr:row>
      <xdr:rowOff>180975</xdr:rowOff>
    </xdr:to>
    <xdr:sp macro="" textlink="">
      <xdr:nvSpPr>
        <xdr:cNvPr id="19" name="ZoneTexte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670E889-7D5D-41AD-863A-AB8F3F1644DC}"/>
            </a:ext>
          </a:extLst>
        </xdr:cNvPr>
        <xdr:cNvSpPr txBox="1"/>
      </xdr:nvSpPr>
      <xdr:spPr>
        <a:xfrm>
          <a:off x="314325" y="11334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104775</xdr:colOff>
      <xdr:row>0</xdr:row>
      <xdr:rowOff>47625</xdr:rowOff>
    </xdr:from>
    <xdr:to>
      <xdr:col>4</xdr:col>
      <xdr:colOff>226432</xdr:colOff>
      <xdr:row>5</xdr:row>
      <xdr:rowOff>33141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48F9EE68-422C-45F5-BD52-F1A97F8DD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7625"/>
          <a:ext cx="1064632" cy="93801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5</xdr:col>
      <xdr:colOff>152400</xdr:colOff>
      <xdr:row>15</xdr:row>
      <xdr:rowOff>0</xdr:rowOff>
    </xdr:to>
    <xdr:sp macro="" textlink="">
      <xdr:nvSpPr>
        <xdr:cNvPr id="8" name="ZoneTexte 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FFEC13-7C34-4236-92DB-6FCDA9B85248}"/>
            </a:ext>
          </a:extLst>
        </xdr:cNvPr>
        <xdr:cNvSpPr txBox="1"/>
      </xdr:nvSpPr>
      <xdr:spPr>
        <a:xfrm>
          <a:off x="314325" y="2667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19050</xdr:colOff>
      <xdr:row>13</xdr:row>
      <xdr:rowOff>142875</xdr:rowOff>
    </xdr:from>
    <xdr:to>
      <xdr:col>1</xdr:col>
      <xdr:colOff>307050</xdr:colOff>
      <xdr:row>15</xdr:row>
      <xdr:rowOff>49875</xdr:rowOff>
    </xdr:to>
    <xdr:pic>
      <xdr:nvPicPr>
        <xdr:cNvPr id="9" name="Graphique 8" descr="Livre fermé contour">
          <a:extLst>
            <a:ext uri="{FF2B5EF4-FFF2-40B4-BE49-F238E27FC236}">
              <a16:creationId xmlns:a16="http://schemas.microsoft.com/office/drawing/2014/main" id="{09F6B302-798C-47BB-8C91-C8EAB77B9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333375" y="2619375"/>
          <a:ext cx="288000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24</xdr:row>
      <xdr:rowOff>152400</xdr:rowOff>
    </xdr:from>
    <xdr:to>
      <xdr:col>1</xdr:col>
      <xdr:colOff>307050</xdr:colOff>
      <xdr:row>26</xdr:row>
      <xdr:rowOff>59400</xdr:rowOff>
    </xdr:to>
    <xdr:pic>
      <xdr:nvPicPr>
        <xdr:cNvPr id="2" name="Graphique 1" descr="Informations contour">
          <a:extLst>
            <a:ext uri="{FF2B5EF4-FFF2-40B4-BE49-F238E27FC236}">
              <a16:creationId xmlns:a16="http://schemas.microsoft.com/office/drawing/2014/main" id="{2D89A745-9948-4279-A1C3-396104B84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3375" y="472440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23776</xdr:colOff>
      <xdr:row>9</xdr:row>
      <xdr:rowOff>152325</xdr:rowOff>
    </xdr:from>
    <xdr:to>
      <xdr:col>1</xdr:col>
      <xdr:colOff>311776</xdr:colOff>
      <xdr:row>11</xdr:row>
      <xdr:rowOff>59325</xdr:rowOff>
    </xdr:to>
    <xdr:pic>
      <xdr:nvPicPr>
        <xdr:cNvPr id="3" name="Graphique 2" descr="Graphique à barres contour">
          <a:extLst>
            <a:ext uri="{FF2B5EF4-FFF2-40B4-BE49-F238E27FC236}">
              <a16:creationId xmlns:a16="http://schemas.microsoft.com/office/drawing/2014/main" id="{BF0A3D21-0523-4241-B912-8A821B341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8101" y="18668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150150</xdr:rowOff>
    </xdr:from>
    <xdr:to>
      <xdr:col>1</xdr:col>
      <xdr:colOff>288000</xdr:colOff>
      <xdr:row>24</xdr:row>
      <xdr:rowOff>57150</xdr:rowOff>
    </xdr:to>
    <xdr:pic>
      <xdr:nvPicPr>
        <xdr:cNvPr id="4" name="Graphique 3" descr="Document contour">
          <a:extLst>
            <a:ext uri="{FF2B5EF4-FFF2-40B4-BE49-F238E27FC236}">
              <a16:creationId xmlns:a16="http://schemas.microsoft.com/office/drawing/2014/main" id="{38214613-3A66-4766-BB9F-02325188E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14325" y="43411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18975</xdr:colOff>
      <xdr:row>11</xdr:row>
      <xdr:rowOff>142725</xdr:rowOff>
    </xdr:from>
    <xdr:to>
      <xdr:col>1</xdr:col>
      <xdr:colOff>306975</xdr:colOff>
      <xdr:row>13</xdr:row>
      <xdr:rowOff>49725</xdr:rowOff>
    </xdr:to>
    <xdr:pic>
      <xdr:nvPicPr>
        <xdr:cNvPr id="5" name="Graphique 4" descr="Sirène contour">
          <a:extLst>
            <a:ext uri="{FF2B5EF4-FFF2-40B4-BE49-F238E27FC236}">
              <a16:creationId xmlns:a16="http://schemas.microsoft.com/office/drawing/2014/main" id="{81444481-F333-4C1D-8303-52B5D3632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33300" y="22382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26100</xdr:colOff>
      <xdr:row>7</xdr:row>
      <xdr:rowOff>156975</xdr:rowOff>
    </xdr:from>
    <xdr:to>
      <xdr:col>1</xdr:col>
      <xdr:colOff>314100</xdr:colOff>
      <xdr:row>9</xdr:row>
      <xdr:rowOff>63975</xdr:rowOff>
    </xdr:to>
    <xdr:pic>
      <xdr:nvPicPr>
        <xdr:cNvPr id="6" name="Graphique 5" descr="Toque d'étudiant contour">
          <a:extLst>
            <a:ext uri="{FF2B5EF4-FFF2-40B4-BE49-F238E27FC236}">
              <a16:creationId xmlns:a16="http://schemas.microsoft.com/office/drawing/2014/main" id="{05D36A0C-FD8E-48A2-B8DE-17EB8C74B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40425" y="14904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</xdr:row>
      <xdr:rowOff>152400</xdr:rowOff>
    </xdr:from>
    <xdr:to>
      <xdr:col>2</xdr:col>
      <xdr:colOff>2250</xdr:colOff>
      <xdr:row>7</xdr:row>
      <xdr:rowOff>59400</xdr:rowOff>
    </xdr:to>
    <xdr:pic>
      <xdr:nvPicPr>
        <xdr:cNvPr id="7" name="Graphique 6" descr="Réussite du groupe contour">
          <a:extLst>
            <a:ext uri="{FF2B5EF4-FFF2-40B4-BE49-F238E27FC236}">
              <a16:creationId xmlns:a16="http://schemas.microsoft.com/office/drawing/2014/main" id="{4FE71AE2-B397-4A7B-B7DB-DCF5DD5A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52425" y="1104900"/>
          <a:ext cx="27847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180975</xdr:rowOff>
    </xdr:from>
    <xdr:to>
      <xdr:col>5</xdr:col>
      <xdr:colOff>152400</xdr:colOff>
      <xdr:row>6</xdr:row>
      <xdr:rowOff>180975</xdr:rowOff>
    </xdr:to>
    <xdr:sp macro="" textlink="">
      <xdr:nvSpPr>
        <xdr:cNvPr id="11" name="ZoneTexte 1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A8F2016-8009-489B-8B29-E238AD2DD4B0}"/>
            </a:ext>
          </a:extLst>
        </xdr:cNvPr>
        <xdr:cNvSpPr txBox="1"/>
      </xdr:nvSpPr>
      <xdr:spPr>
        <a:xfrm>
          <a:off x="314325" y="11334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7</xdr:row>
      <xdr:rowOff>180975</xdr:rowOff>
    </xdr:from>
    <xdr:to>
      <xdr:col>5</xdr:col>
      <xdr:colOff>152400</xdr:colOff>
      <xdr:row>8</xdr:row>
      <xdr:rowOff>180975</xdr:rowOff>
    </xdr:to>
    <xdr:sp macro="" textlink="">
      <xdr:nvSpPr>
        <xdr:cNvPr id="12" name="ZoneTexte 1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1EB66DC-E56E-4371-8A40-FA57AD7AACD2}"/>
            </a:ext>
          </a:extLst>
        </xdr:cNvPr>
        <xdr:cNvSpPr txBox="1"/>
      </xdr:nvSpPr>
      <xdr:spPr>
        <a:xfrm>
          <a:off x="314325" y="15144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9</xdr:row>
      <xdr:rowOff>180975</xdr:rowOff>
    </xdr:from>
    <xdr:to>
      <xdr:col>5</xdr:col>
      <xdr:colOff>152400</xdr:colOff>
      <xdr:row>10</xdr:row>
      <xdr:rowOff>180975</xdr:rowOff>
    </xdr:to>
    <xdr:sp macro="" textlink="">
      <xdr:nvSpPr>
        <xdr:cNvPr id="13" name="ZoneTexte 1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8B7A718-F710-4623-A4D8-3A5DAE7B666A}"/>
            </a:ext>
          </a:extLst>
        </xdr:cNvPr>
        <xdr:cNvSpPr txBox="1"/>
      </xdr:nvSpPr>
      <xdr:spPr>
        <a:xfrm>
          <a:off x="314325" y="18954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11</xdr:row>
      <xdr:rowOff>180975</xdr:rowOff>
    </xdr:from>
    <xdr:to>
      <xdr:col>5</xdr:col>
      <xdr:colOff>152400</xdr:colOff>
      <xdr:row>12</xdr:row>
      <xdr:rowOff>180975</xdr:rowOff>
    </xdr:to>
    <xdr:sp macro="" textlink="">
      <xdr:nvSpPr>
        <xdr:cNvPr id="14" name="ZoneTexte 1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95FD81-9B1C-45ED-BF95-7005A85C8C28}"/>
            </a:ext>
          </a:extLst>
        </xdr:cNvPr>
        <xdr:cNvSpPr txBox="1"/>
      </xdr:nvSpPr>
      <xdr:spPr>
        <a:xfrm>
          <a:off x="314325" y="22764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22</xdr:row>
      <xdr:rowOff>180975</xdr:rowOff>
    </xdr:from>
    <xdr:to>
      <xdr:col>5</xdr:col>
      <xdr:colOff>152400</xdr:colOff>
      <xdr:row>23</xdr:row>
      <xdr:rowOff>180975</xdr:rowOff>
    </xdr:to>
    <xdr:sp macro="" textlink="">
      <xdr:nvSpPr>
        <xdr:cNvPr id="15" name="ZoneTexte 1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EF520F5-5461-4933-BC05-BAF29BEFE08C}"/>
            </a:ext>
          </a:extLst>
        </xdr:cNvPr>
        <xdr:cNvSpPr txBox="1"/>
      </xdr:nvSpPr>
      <xdr:spPr>
        <a:xfrm>
          <a:off x="314325" y="43719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24</xdr:row>
      <xdr:rowOff>180975</xdr:rowOff>
    </xdr:from>
    <xdr:to>
      <xdr:col>5</xdr:col>
      <xdr:colOff>152400</xdr:colOff>
      <xdr:row>25</xdr:row>
      <xdr:rowOff>180975</xdr:rowOff>
    </xdr:to>
    <xdr:sp macro="" textlink="">
      <xdr:nvSpPr>
        <xdr:cNvPr id="16" name="ZoneTexte 1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569FA16-03A0-4DE9-99DE-440181E0C763}"/>
            </a:ext>
          </a:extLst>
        </xdr:cNvPr>
        <xdr:cNvSpPr txBox="1"/>
      </xdr:nvSpPr>
      <xdr:spPr>
        <a:xfrm>
          <a:off x="314325" y="47529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104775</xdr:colOff>
      <xdr:row>0</xdr:row>
      <xdr:rowOff>47625</xdr:rowOff>
    </xdr:from>
    <xdr:to>
      <xdr:col>4</xdr:col>
      <xdr:colOff>226432</xdr:colOff>
      <xdr:row>5</xdr:row>
      <xdr:rowOff>33141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52B4B354-6B0D-43B2-8F62-677505380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7625"/>
          <a:ext cx="1064632" cy="93801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5</xdr:col>
      <xdr:colOff>152400</xdr:colOff>
      <xdr:row>15</xdr:row>
      <xdr:rowOff>0</xdr:rowOff>
    </xdr:to>
    <xdr:sp macro="" textlink="">
      <xdr:nvSpPr>
        <xdr:cNvPr id="9" name="ZoneTexte 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FFACEAB-9CE5-446E-BCE3-8E19F87182B0}"/>
            </a:ext>
          </a:extLst>
        </xdr:cNvPr>
        <xdr:cNvSpPr txBox="1"/>
      </xdr:nvSpPr>
      <xdr:spPr>
        <a:xfrm>
          <a:off x="314325" y="2667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19050</xdr:colOff>
      <xdr:row>13</xdr:row>
      <xdr:rowOff>142875</xdr:rowOff>
    </xdr:from>
    <xdr:to>
      <xdr:col>1</xdr:col>
      <xdr:colOff>307050</xdr:colOff>
      <xdr:row>15</xdr:row>
      <xdr:rowOff>49875</xdr:rowOff>
    </xdr:to>
    <xdr:pic>
      <xdr:nvPicPr>
        <xdr:cNvPr id="10" name="Graphique 9" descr="Livre fermé contour">
          <a:extLst>
            <a:ext uri="{FF2B5EF4-FFF2-40B4-BE49-F238E27FC236}">
              <a16:creationId xmlns:a16="http://schemas.microsoft.com/office/drawing/2014/main" id="{7E3200CD-4A4B-4270-9461-EEE48C015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333375" y="2619375"/>
          <a:ext cx="288000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24</xdr:row>
      <xdr:rowOff>152400</xdr:rowOff>
    </xdr:from>
    <xdr:to>
      <xdr:col>1</xdr:col>
      <xdr:colOff>307050</xdr:colOff>
      <xdr:row>26</xdr:row>
      <xdr:rowOff>59400</xdr:rowOff>
    </xdr:to>
    <xdr:pic>
      <xdr:nvPicPr>
        <xdr:cNvPr id="5" name="Graphique 4" descr="Informations contour">
          <a:extLst>
            <a:ext uri="{FF2B5EF4-FFF2-40B4-BE49-F238E27FC236}">
              <a16:creationId xmlns:a16="http://schemas.microsoft.com/office/drawing/2014/main" id="{EC88C47F-4711-8727-98A8-0ABC615D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3375" y="472440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23776</xdr:colOff>
      <xdr:row>9</xdr:row>
      <xdr:rowOff>152325</xdr:rowOff>
    </xdr:from>
    <xdr:to>
      <xdr:col>1</xdr:col>
      <xdr:colOff>311776</xdr:colOff>
      <xdr:row>11</xdr:row>
      <xdr:rowOff>59325</xdr:rowOff>
    </xdr:to>
    <xdr:pic>
      <xdr:nvPicPr>
        <xdr:cNvPr id="9" name="Graphique 8" descr="Graphique à barres contour">
          <a:extLst>
            <a:ext uri="{FF2B5EF4-FFF2-40B4-BE49-F238E27FC236}">
              <a16:creationId xmlns:a16="http://schemas.microsoft.com/office/drawing/2014/main" id="{B46CF7E1-D563-DB60-454D-B8127E21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8101" y="18668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150150</xdr:rowOff>
    </xdr:from>
    <xdr:to>
      <xdr:col>1</xdr:col>
      <xdr:colOff>288000</xdr:colOff>
      <xdr:row>24</xdr:row>
      <xdr:rowOff>57150</xdr:rowOff>
    </xdr:to>
    <xdr:pic>
      <xdr:nvPicPr>
        <xdr:cNvPr id="11" name="Graphique 10" descr="Document contour">
          <a:extLst>
            <a:ext uri="{FF2B5EF4-FFF2-40B4-BE49-F238E27FC236}">
              <a16:creationId xmlns:a16="http://schemas.microsoft.com/office/drawing/2014/main" id="{80A81367-2CEF-2037-30B9-A426EA7EC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14325" y="43411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18975</xdr:colOff>
      <xdr:row>11</xdr:row>
      <xdr:rowOff>142725</xdr:rowOff>
    </xdr:from>
    <xdr:to>
      <xdr:col>1</xdr:col>
      <xdr:colOff>306975</xdr:colOff>
      <xdr:row>13</xdr:row>
      <xdr:rowOff>49725</xdr:rowOff>
    </xdr:to>
    <xdr:pic>
      <xdr:nvPicPr>
        <xdr:cNvPr id="13" name="Graphique 12" descr="Sirène contour">
          <a:extLst>
            <a:ext uri="{FF2B5EF4-FFF2-40B4-BE49-F238E27FC236}">
              <a16:creationId xmlns:a16="http://schemas.microsoft.com/office/drawing/2014/main" id="{738942F9-A4CD-3693-78A5-5CFABAFEA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33300" y="22382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26100</xdr:colOff>
      <xdr:row>7</xdr:row>
      <xdr:rowOff>156975</xdr:rowOff>
    </xdr:from>
    <xdr:to>
      <xdr:col>1</xdr:col>
      <xdr:colOff>314100</xdr:colOff>
      <xdr:row>9</xdr:row>
      <xdr:rowOff>63975</xdr:rowOff>
    </xdr:to>
    <xdr:pic>
      <xdr:nvPicPr>
        <xdr:cNvPr id="15" name="Graphique 14" descr="Toque d'étudiant contour">
          <a:extLst>
            <a:ext uri="{FF2B5EF4-FFF2-40B4-BE49-F238E27FC236}">
              <a16:creationId xmlns:a16="http://schemas.microsoft.com/office/drawing/2014/main" id="{32CDDE25-55C8-19E3-FDF3-74B25E79F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40425" y="14904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5</xdr:row>
      <xdr:rowOff>28575</xdr:rowOff>
    </xdr:from>
    <xdr:to>
      <xdr:col>15</xdr:col>
      <xdr:colOff>270075</xdr:colOff>
      <xdr:row>7</xdr:row>
      <xdr:rowOff>79575</xdr:rowOff>
    </xdr:to>
    <xdr:pic>
      <xdr:nvPicPr>
        <xdr:cNvPr id="19" name="Graphique 18" descr="Utilisateurs contour">
          <a:extLst>
            <a:ext uri="{FF2B5EF4-FFF2-40B4-BE49-F238E27FC236}">
              <a16:creationId xmlns:a16="http://schemas.microsoft.com/office/drawing/2014/main" id="{59E18E55-B2D0-5F44-189F-60966983D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419600" y="981075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</xdr:row>
      <xdr:rowOff>152400</xdr:rowOff>
    </xdr:from>
    <xdr:to>
      <xdr:col>2</xdr:col>
      <xdr:colOff>11775</xdr:colOff>
      <xdr:row>7</xdr:row>
      <xdr:rowOff>59400</xdr:rowOff>
    </xdr:to>
    <xdr:pic>
      <xdr:nvPicPr>
        <xdr:cNvPr id="21" name="Graphique 20" descr="Réussite du groupe contour">
          <a:extLst>
            <a:ext uri="{FF2B5EF4-FFF2-40B4-BE49-F238E27FC236}">
              <a16:creationId xmlns:a16="http://schemas.microsoft.com/office/drawing/2014/main" id="{BB8008E5-5F9C-21A2-56A8-45572A0F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352425" y="1104900"/>
          <a:ext cx="288000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5</xdr:col>
      <xdr:colOff>152400</xdr:colOff>
      <xdr:row>7</xdr:row>
      <xdr:rowOff>0</xdr:rowOff>
    </xdr:to>
    <xdr:sp macro="" textlink="">
      <xdr:nvSpPr>
        <xdr:cNvPr id="27" name="ZoneTexte 2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5E506F7-30B1-4555-A152-2FE740AFE94B}"/>
            </a:ext>
          </a:extLst>
        </xdr:cNvPr>
        <xdr:cNvSpPr txBox="1"/>
      </xdr:nvSpPr>
      <xdr:spPr>
        <a:xfrm>
          <a:off x="314325" y="1143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152400</xdr:colOff>
      <xdr:row>9</xdr:row>
      <xdr:rowOff>0</xdr:rowOff>
    </xdr:to>
    <xdr:sp macro="" textlink="">
      <xdr:nvSpPr>
        <xdr:cNvPr id="28" name="ZoneTexte 2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6B5F671-A3A4-4399-B6D6-CFCA46E66D8D}"/>
            </a:ext>
          </a:extLst>
        </xdr:cNvPr>
        <xdr:cNvSpPr txBox="1"/>
      </xdr:nvSpPr>
      <xdr:spPr>
        <a:xfrm>
          <a:off x="314325" y="1524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5</xdr:col>
      <xdr:colOff>152400</xdr:colOff>
      <xdr:row>11</xdr:row>
      <xdr:rowOff>0</xdr:rowOff>
    </xdr:to>
    <xdr:sp macro="" textlink="">
      <xdr:nvSpPr>
        <xdr:cNvPr id="29" name="ZoneTexte 2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A7C4A29-DE4D-4192-9527-F38A6DC87482}"/>
            </a:ext>
          </a:extLst>
        </xdr:cNvPr>
        <xdr:cNvSpPr txBox="1"/>
      </xdr:nvSpPr>
      <xdr:spPr>
        <a:xfrm>
          <a:off x="314325" y="1905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5</xdr:col>
      <xdr:colOff>152400</xdr:colOff>
      <xdr:row>13</xdr:row>
      <xdr:rowOff>0</xdr:rowOff>
    </xdr:to>
    <xdr:sp macro="" textlink="">
      <xdr:nvSpPr>
        <xdr:cNvPr id="30" name="ZoneTexte 2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517A556-E4F4-4A4B-8087-36150A47340C}"/>
            </a:ext>
          </a:extLst>
        </xdr:cNvPr>
        <xdr:cNvSpPr txBox="1"/>
      </xdr:nvSpPr>
      <xdr:spPr>
        <a:xfrm>
          <a:off x="314325" y="2286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5</xdr:col>
      <xdr:colOff>152400</xdr:colOff>
      <xdr:row>24</xdr:row>
      <xdr:rowOff>0</xdr:rowOff>
    </xdr:to>
    <xdr:sp macro="" textlink="">
      <xdr:nvSpPr>
        <xdr:cNvPr id="31" name="ZoneTexte 3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999490D-A803-4579-96C1-3FCB5BFF2950}"/>
            </a:ext>
          </a:extLst>
        </xdr:cNvPr>
        <xdr:cNvSpPr txBox="1"/>
      </xdr:nvSpPr>
      <xdr:spPr>
        <a:xfrm>
          <a:off x="314325" y="43815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5</xdr:col>
      <xdr:colOff>152400</xdr:colOff>
      <xdr:row>26</xdr:row>
      <xdr:rowOff>0</xdr:rowOff>
    </xdr:to>
    <xdr:sp macro="" textlink="">
      <xdr:nvSpPr>
        <xdr:cNvPr id="32" name="ZoneTexte 3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D33C2F20-0E9A-4A2E-A2BF-1999DE93830D}"/>
            </a:ext>
          </a:extLst>
        </xdr:cNvPr>
        <xdr:cNvSpPr txBox="1"/>
      </xdr:nvSpPr>
      <xdr:spPr>
        <a:xfrm>
          <a:off x="314325" y="47625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5</xdr:row>
      <xdr:rowOff>180975</xdr:rowOff>
    </xdr:from>
    <xdr:to>
      <xdr:col>5</xdr:col>
      <xdr:colOff>152400</xdr:colOff>
      <xdr:row>6</xdr:row>
      <xdr:rowOff>180975</xdr:rowOff>
    </xdr:to>
    <xdr:sp macro="" textlink="">
      <xdr:nvSpPr>
        <xdr:cNvPr id="35" name="ZoneTexte 3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FEFB564-707A-4850-8E38-5484E8961265}"/>
            </a:ext>
          </a:extLst>
        </xdr:cNvPr>
        <xdr:cNvSpPr txBox="1"/>
      </xdr:nvSpPr>
      <xdr:spPr>
        <a:xfrm>
          <a:off x="314325" y="11334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104775</xdr:colOff>
      <xdr:row>0</xdr:row>
      <xdr:rowOff>47625</xdr:rowOff>
    </xdr:from>
    <xdr:to>
      <xdr:col>4</xdr:col>
      <xdr:colOff>226432</xdr:colOff>
      <xdr:row>5</xdr:row>
      <xdr:rowOff>33141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C10AF477-0D11-4B14-81E1-F42568AC5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7625"/>
          <a:ext cx="1064632" cy="938016"/>
        </a:xfrm>
        <a:prstGeom prst="rect">
          <a:avLst/>
        </a:prstGeom>
      </xdr:spPr>
    </xdr:pic>
    <xdr:clientData/>
  </xdr:twoCellAnchor>
  <xdr:twoCellAnchor editAs="oneCell">
    <xdr:from>
      <xdr:col>32</xdr:col>
      <xdr:colOff>38100</xdr:colOff>
      <xdr:row>11</xdr:row>
      <xdr:rowOff>66674</xdr:rowOff>
    </xdr:from>
    <xdr:to>
      <xdr:col>33</xdr:col>
      <xdr:colOff>155775</xdr:colOff>
      <xdr:row>13</xdr:row>
      <xdr:rowOff>117674</xdr:rowOff>
    </xdr:to>
    <xdr:pic>
      <xdr:nvPicPr>
        <xdr:cNvPr id="3" name="Graphique 2" descr="Ticket contour">
          <a:extLst>
            <a:ext uri="{FF2B5EF4-FFF2-40B4-BE49-F238E27FC236}">
              <a16:creationId xmlns:a16="http://schemas.microsoft.com/office/drawing/2014/main" id="{B21FBC35-F84A-A667-E51C-E3609B83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3"/>
            </a:ext>
          </a:extLst>
        </a:blip>
        <a:stretch>
          <a:fillRect/>
        </a:stretch>
      </xdr:blipFill>
      <xdr:spPr>
        <a:xfrm>
          <a:off x="9648825" y="23526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43125</xdr:colOff>
      <xdr:row>11</xdr:row>
      <xdr:rowOff>57150</xdr:rowOff>
    </xdr:from>
    <xdr:to>
      <xdr:col>21</xdr:col>
      <xdr:colOff>160800</xdr:colOff>
      <xdr:row>13</xdr:row>
      <xdr:rowOff>108150</xdr:rowOff>
    </xdr:to>
    <xdr:pic>
      <xdr:nvPicPr>
        <xdr:cNvPr id="6" name="Graphique 5" descr="Argent contour">
          <a:extLst>
            <a:ext uri="{FF2B5EF4-FFF2-40B4-BE49-F238E27FC236}">
              <a16:creationId xmlns:a16="http://schemas.microsoft.com/office/drawing/2014/main" id="{9508875F-DBEC-0E8A-534E-968924637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5881950" y="234315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33600</xdr:colOff>
      <xdr:row>11</xdr:row>
      <xdr:rowOff>47625</xdr:rowOff>
    </xdr:from>
    <xdr:to>
      <xdr:col>27</xdr:col>
      <xdr:colOff>151275</xdr:colOff>
      <xdr:row>13</xdr:row>
      <xdr:rowOff>98625</xdr:rowOff>
    </xdr:to>
    <xdr:pic>
      <xdr:nvPicPr>
        <xdr:cNvPr id="8" name="Graphique 7" descr="Portefeuille contour">
          <a:extLst>
            <a:ext uri="{FF2B5EF4-FFF2-40B4-BE49-F238E27FC236}">
              <a16:creationId xmlns:a16="http://schemas.microsoft.com/office/drawing/2014/main" id="{D8899968-68B4-2202-D298-AE48491FF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7"/>
            </a:ext>
          </a:extLst>
        </a:blip>
        <a:stretch>
          <a:fillRect/>
        </a:stretch>
      </xdr:blipFill>
      <xdr:spPr>
        <a:xfrm>
          <a:off x="8072700" y="2143125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11</xdr:row>
      <xdr:rowOff>76200</xdr:rowOff>
    </xdr:from>
    <xdr:to>
      <xdr:col>15</xdr:col>
      <xdr:colOff>155775</xdr:colOff>
      <xdr:row>13</xdr:row>
      <xdr:rowOff>127200</xdr:rowOff>
    </xdr:to>
    <xdr:pic>
      <xdr:nvPicPr>
        <xdr:cNvPr id="16" name="Graphique 15" descr="Enveloppe contour">
          <a:extLst>
            <a:ext uri="{FF2B5EF4-FFF2-40B4-BE49-F238E27FC236}">
              <a16:creationId xmlns:a16="http://schemas.microsoft.com/office/drawing/2014/main" id="{35FE629F-7FC3-2698-9965-4D7A7C93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9"/>
            </a:ext>
          </a:extLst>
        </a:blip>
        <a:stretch>
          <a:fillRect/>
        </a:stretch>
      </xdr:blipFill>
      <xdr:spPr>
        <a:xfrm>
          <a:off x="3990975" y="23622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38100</xdr:colOff>
      <xdr:row>5</xdr:row>
      <xdr:rowOff>90224</xdr:rowOff>
    </xdr:from>
    <xdr:to>
      <xdr:col>33</xdr:col>
      <xdr:colOff>119775</xdr:colOff>
      <xdr:row>7</xdr:row>
      <xdr:rowOff>105224</xdr:rowOff>
    </xdr:to>
    <xdr:pic>
      <xdr:nvPicPr>
        <xdr:cNvPr id="22" name="Graphique 21" descr="Sablier 30% contour">
          <a:extLst>
            <a:ext uri="{FF2B5EF4-FFF2-40B4-BE49-F238E27FC236}">
              <a16:creationId xmlns:a16="http://schemas.microsoft.com/office/drawing/2014/main" id="{6AD06BD1-2FD5-2F1A-1C14-9D178861B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9963150" y="104272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26</xdr:col>
      <xdr:colOff>33600</xdr:colOff>
      <xdr:row>5</xdr:row>
      <xdr:rowOff>60224</xdr:rowOff>
    </xdr:from>
    <xdr:to>
      <xdr:col>27</xdr:col>
      <xdr:colOff>151275</xdr:colOff>
      <xdr:row>7</xdr:row>
      <xdr:rowOff>111224</xdr:rowOff>
    </xdr:to>
    <xdr:pic>
      <xdr:nvPicPr>
        <xdr:cNvPr id="26" name="Graphique 25" descr="Chronomètre contour">
          <a:extLst>
            <a:ext uri="{FF2B5EF4-FFF2-40B4-BE49-F238E27FC236}">
              <a16:creationId xmlns:a16="http://schemas.microsoft.com/office/drawing/2014/main" id="{D34419C3-27AE-2024-C294-63978184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8072700" y="101272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71700</xdr:colOff>
      <xdr:row>5</xdr:row>
      <xdr:rowOff>71700</xdr:rowOff>
    </xdr:from>
    <xdr:to>
      <xdr:col>21</xdr:col>
      <xdr:colOff>189375</xdr:colOff>
      <xdr:row>7</xdr:row>
      <xdr:rowOff>122700</xdr:rowOff>
    </xdr:to>
    <xdr:pic>
      <xdr:nvPicPr>
        <xdr:cNvPr id="34" name="Graphique 33" descr="Coche contour">
          <a:extLst>
            <a:ext uri="{FF2B5EF4-FFF2-40B4-BE49-F238E27FC236}">
              <a16:creationId xmlns:a16="http://schemas.microsoft.com/office/drawing/2014/main" id="{B8EDCB2B-4915-3031-D2AF-B65C1C278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6224850" y="10242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10</xdr:row>
      <xdr:rowOff>57150</xdr:rowOff>
    </xdr:from>
    <xdr:to>
      <xdr:col>11</xdr:col>
      <xdr:colOff>285750</xdr:colOff>
      <xdr:row>13</xdr:row>
      <xdr:rowOff>133650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9" name="Type contrat 1">
              <a:extLst>
                <a:ext uri="{FF2B5EF4-FFF2-40B4-BE49-F238E27FC236}">
                  <a16:creationId xmlns:a16="http://schemas.microsoft.com/office/drawing/2014/main" id="{A1C5D0F9-FA08-471A-AF48-8DB89786BE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contra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4525" y="1962150"/>
              <a:ext cx="18288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6</xdr:col>
      <xdr:colOff>28575</xdr:colOff>
      <xdr:row>20</xdr:row>
      <xdr:rowOff>28575</xdr:rowOff>
    </xdr:from>
    <xdr:to>
      <xdr:col>11</xdr:col>
      <xdr:colOff>285750</xdr:colOff>
      <xdr:row>27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0" name="Statut 1">
              <a:extLst>
                <a:ext uri="{FF2B5EF4-FFF2-40B4-BE49-F238E27FC236}">
                  <a16:creationId xmlns:a16="http://schemas.microsoft.com/office/drawing/2014/main" id="{7AA1872E-DDEC-441B-A798-44B45BA189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4525" y="3838575"/>
              <a:ext cx="1828800" cy="1476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6</xdr:col>
      <xdr:colOff>28575</xdr:colOff>
      <xdr:row>13</xdr:row>
      <xdr:rowOff>159225</xdr:rowOff>
    </xdr:from>
    <xdr:to>
      <xdr:col>11</xdr:col>
      <xdr:colOff>285750</xdr:colOff>
      <xdr:row>20</xdr:row>
      <xdr:rowOff>13725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1" name="Site 1">
              <a:extLst>
                <a:ext uri="{FF2B5EF4-FFF2-40B4-BE49-F238E27FC236}">
                  <a16:creationId xmlns:a16="http://schemas.microsoft.com/office/drawing/2014/main" id="{021CF7F2-4858-4005-842A-2F425F16AB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4525" y="2635725"/>
              <a:ext cx="1828800" cy="118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6</xdr:col>
      <xdr:colOff>28575</xdr:colOff>
      <xdr:row>6</xdr:row>
      <xdr:rowOff>152400</xdr:rowOff>
    </xdr:from>
    <xdr:to>
      <xdr:col>11</xdr:col>
      <xdr:colOff>285750</xdr:colOff>
      <xdr:row>10</xdr:row>
      <xdr:rowOff>38400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2" name="Modalité 1">
              <a:extLst>
                <a:ext uri="{FF2B5EF4-FFF2-40B4-BE49-F238E27FC236}">
                  <a16:creationId xmlns:a16="http://schemas.microsoft.com/office/drawing/2014/main" id="{3AC84744-5347-4951-90C9-F569B3D6FB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dalité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4525" y="1295400"/>
              <a:ext cx="18288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6</xdr:col>
      <xdr:colOff>28575</xdr:colOff>
      <xdr:row>3</xdr:row>
      <xdr:rowOff>57150</xdr:rowOff>
    </xdr:from>
    <xdr:to>
      <xdr:col>11</xdr:col>
      <xdr:colOff>285750</xdr:colOff>
      <xdr:row>6</xdr:row>
      <xdr:rowOff>133650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4" name="Dans le plan 1">
              <a:extLst>
                <a:ext uri="{FF2B5EF4-FFF2-40B4-BE49-F238E27FC236}">
                  <a16:creationId xmlns:a16="http://schemas.microsoft.com/office/drawing/2014/main" id="{B211EBC7-613B-453A-AB0D-65DE477922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ns le pla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4525" y="628650"/>
              <a:ext cx="18288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>
    <xdr:from>
      <xdr:col>1</xdr:col>
      <xdr:colOff>0</xdr:colOff>
      <xdr:row>14</xdr:row>
      <xdr:rowOff>0</xdr:rowOff>
    </xdr:from>
    <xdr:to>
      <xdr:col>5</xdr:col>
      <xdr:colOff>152400</xdr:colOff>
      <xdr:row>15</xdr:row>
      <xdr:rowOff>0</xdr:rowOff>
    </xdr:to>
    <xdr:sp macro="" textlink="">
      <xdr:nvSpPr>
        <xdr:cNvPr id="2" name="ZoneTexte 1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D4243F8-21DF-41D9-91BC-955F6AFCC9FD}"/>
            </a:ext>
          </a:extLst>
        </xdr:cNvPr>
        <xdr:cNvSpPr txBox="1"/>
      </xdr:nvSpPr>
      <xdr:spPr>
        <a:xfrm>
          <a:off x="314325" y="2667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19050</xdr:colOff>
      <xdr:row>13</xdr:row>
      <xdr:rowOff>142875</xdr:rowOff>
    </xdr:from>
    <xdr:to>
      <xdr:col>1</xdr:col>
      <xdr:colOff>307050</xdr:colOff>
      <xdr:row>15</xdr:row>
      <xdr:rowOff>49875</xdr:rowOff>
    </xdr:to>
    <xdr:pic>
      <xdr:nvPicPr>
        <xdr:cNvPr id="4" name="Graphique 3" descr="Livre fermé contour">
          <a:extLst>
            <a:ext uri="{FF2B5EF4-FFF2-40B4-BE49-F238E27FC236}">
              <a16:creationId xmlns:a16="http://schemas.microsoft.com/office/drawing/2014/main" id="{CFB446A7-2F8D-4831-8A16-098E59F46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8"/>
            </a:ext>
          </a:extLst>
        </a:blip>
        <a:stretch>
          <a:fillRect/>
        </a:stretch>
      </xdr:blipFill>
      <xdr:spPr>
        <a:xfrm>
          <a:off x="333375" y="2619375"/>
          <a:ext cx="288000" cy="288000"/>
        </a:xfrm>
        <a:prstGeom prst="rect">
          <a:avLst/>
        </a:prstGeom>
      </xdr:spPr>
    </xdr:pic>
    <xdr:clientData/>
  </xdr:twoCellAnchor>
  <xdr:twoCellAnchor>
    <xdr:from>
      <xdr:col>28</xdr:col>
      <xdr:colOff>1</xdr:colOff>
      <xdr:row>16</xdr:row>
      <xdr:rowOff>0</xdr:rowOff>
    </xdr:from>
    <xdr:to>
      <xdr:col>38</xdr:col>
      <xdr:colOff>0</xdr:colOff>
      <xdr:row>27</xdr:row>
      <xdr:rowOff>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D94664A-F8D5-4C77-AEEA-8525D6A84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314324</xdr:colOff>
      <xdr:row>15</xdr:row>
      <xdr:rowOff>133350</xdr:rowOff>
    </xdr:from>
    <xdr:to>
      <xdr:col>20</xdr:col>
      <xdr:colOff>0</xdr:colOff>
      <xdr:row>25</xdr:row>
      <xdr:rowOff>133350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F31AEBF9-6C28-4EA2-B597-BA079F23B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21</xdr:col>
      <xdr:colOff>1</xdr:colOff>
      <xdr:row>17</xdr:row>
      <xdr:rowOff>0</xdr:rowOff>
    </xdr:from>
    <xdr:to>
      <xdr:col>28</xdr:col>
      <xdr:colOff>0</xdr:colOff>
      <xdr:row>25</xdr:row>
      <xdr:rowOff>0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161A09-15C2-4ECD-9306-10664EB9A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24</xdr:row>
      <xdr:rowOff>152400</xdr:rowOff>
    </xdr:from>
    <xdr:to>
      <xdr:col>1</xdr:col>
      <xdr:colOff>307050</xdr:colOff>
      <xdr:row>26</xdr:row>
      <xdr:rowOff>59400</xdr:rowOff>
    </xdr:to>
    <xdr:pic>
      <xdr:nvPicPr>
        <xdr:cNvPr id="2" name="Graphique 1" descr="Informations contour">
          <a:extLst>
            <a:ext uri="{FF2B5EF4-FFF2-40B4-BE49-F238E27FC236}">
              <a16:creationId xmlns:a16="http://schemas.microsoft.com/office/drawing/2014/main" id="{B0906363-5BF6-4B4B-BDE1-A7BD15E9B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3375" y="472440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23776</xdr:colOff>
      <xdr:row>9</xdr:row>
      <xdr:rowOff>152325</xdr:rowOff>
    </xdr:from>
    <xdr:to>
      <xdr:col>1</xdr:col>
      <xdr:colOff>311776</xdr:colOff>
      <xdr:row>11</xdr:row>
      <xdr:rowOff>59325</xdr:rowOff>
    </xdr:to>
    <xdr:pic>
      <xdr:nvPicPr>
        <xdr:cNvPr id="3" name="Graphique 2" descr="Graphique à barres contour">
          <a:extLst>
            <a:ext uri="{FF2B5EF4-FFF2-40B4-BE49-F238E27FC236}">
              <a16:creationId xmlns:a16="http://schemas.microsoft.com/office/drawing/2014/main" id="{0959B94E-A27E-42C4-9E27-CAA9E179F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8101" y="18668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150150</xdr:rowOff>
    </xdr:from>
    <xdr:to>
      <xdr:col>1</xdr:col>
      <xdr:colOff>288000</xdr:colOff>
      <xdr:row>24</xdr:row>
      <xdr:rowOff>57150</xdr:rowOff>
    </xdr:to>
    <xdr:pic>
      <xdr:nvPicPr>
        <xdr:cNvPr id="4" name="Graphique 3" descr="Document contour">
          <a:extLst>
            <a:ext uri="{FF2B5EF4-FFF2-40B4-BE49-F238E27FC236}">
              <a16:creationId xmlns:a16="http://schemas.microsoft.com/office/drawing/2014/main" id="{BDC4FF68-BBF5-4DA4-A1FC-B281A9B9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14325" y="43411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18975</xdr:colOff>
      <xdr:row>11</xdr:row>
      <xdr:rowOff>142725</xdr:rowOff>
    </xdr:from>
    <xdr:to>
      <xdr:col>1</xdr:col>
      <xdr:colOff>306975</xdr:colOff>
      <xdr:row>13</xdr:row>
      <xdr:rowOff>49725</xdr:rowOff>
    </xdr:to>
    <xdr:pic>
      <xdr:nvPicPr>
        <xdr:cNvPr id="5" name="Graphique 4" descr="Sirène contour">
          <a:extLst>
            <a:ext uri="{FF2B5EF4-FFF2-40B4-BE49-F238E27FC236}">
              <a16:creationId xmlns:a16="http://schemas.microsoft.com/office/drawing/2014/main" id="{EA11B790-9EC9-4C7A-8EDB-746CC618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33300" y="22382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26100</xdr:colOff>
      <xdr:row>7</xdr:row>
      <xdr:rowOff>156975</xdr:rowOff>
    </xdr:from>
    <xdr:to>
      <xdr:col>1</xdr:col>
      <xdr:colOff>314100</xdr:colOff>
      <xdr:row>9</xdr:row>
      <xdr:rowOff>63975</xdr:rowOff>
    </xdr:to>
    <xdr:pic>
      <xdr:nvPicPr>
        <xdr:cNvPr id="6" name="Graphique 5" descr="Toque d'étudiant contour">
          <a:extLst>
            <a:ext uri="{FF2B5EF4-FFF2-40B4-BE49-F238E27FC236}">
              <a16:creationId xmlns:a16="http://schemas.microsoft.com/office/drawing/2014/main" id="{754F0E03-53B2-4EC3-8680-D9C5DB455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40425" y="14904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</xdr:row>
      <xdr:rowOff>152400</xdr:rowOff>
    </xdr:from>
    <xdr:to>
      <xdr:col>2</xdr:col>
      <xdr:colOff>2250</xdr:colOff>
      <xdr:row>7</xdr:row>
      <xdr:rowOff>59400</xdr:rowOff>
    </xdr:to>
    <xdr:pic>
      <xdr:nvPicPr>
        <xdr:cNvPr id="7" name="Graphique 6" descr="Réussite du groupe contour">
          <a:extLst>
            <a:ext uri="{FF2B5EF4-FFF2-40B4-BE49-F238E27FC236}">
              <a16:creationId xmlns:a16="http://schemas.microsoft.com/office/drawing/2014/main" id="{E718290E-DFCC-4CA2-83CB-458732837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52425" y="1104900"/>
          <a:ext cx="288000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5</xdr:col>
      <xdr:colOff>152400</xdr:colOff>
      <xdr:row>7</xdr:row>
      <xdr:rowOff>0</xdr:rowOff>
    </xdr:to>
    <xdr:sp macro="" textlink="">
      <xdr:nvSpPr>
        <xdr:cNvPr id="16" name="ZoneTexte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13B0700-4DAC-43E8-AE9E-D352170A9BC3}"/>
            </a:ext>
          </a:extLst>
        </xdr:cNvPr>
        <xdr:cNvSpPr txBox="1"/>
      </xdr:nvSpPr>
      <xdr:spPr>
        <a:xfrm>
          <a:off x="314325" y="1143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152400</xdr:colOff>
      <xdr:row>9</xdr:row>
      <xdr:rowOff>0</xdr:rowOff>
    </xdr:to>
    <xdr:sp macro="" textlink="">
      <xdr:nvSpPr>
        <xdr:cNvPr id="17" name="ZoneTexte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92ECE5B-9E11-4B64-801F-FF2501C720B1}"/>
            </a:ext>
          </a:extLst>
        </xdr:cNvPr>
        <xdr:cNvSpPr txBox="1"/>
      </xdr:nvSpPr>
      <xdr:spPr>
        <a:xfrm>
          <a:off x="314325" y="1524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5</xdr:col>
      <xdr:colOff>152400</xdr:colOff>
      <xdr:row>11</xdr:row>
      <xdr:rowOff>0</xdr:rowOff>
    </xdr:to>
    <xdr:sp macro="" textlink="">
      <xdr:nvSpPr>
        <xdr:cNvPr id="18" name="ZoneTexte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D3420B8-E010-49E1-815C-B4774A0FD873}"/>
            </a:ext>
          </a:extLst>
        </xdr:cNvPr>
        <xdr:cNvSpPr txBox="1"/>
      </xdr:nvSpPr>
      <xdr:spPr>
        <a:xfrm>
          <a:off x="314325" y="1905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5</xdr:col>
      <xdr:colOff>152400</xdr:colOff>
      <xdr:row>13</xdr:row>
      <xdr:rowOff>0</xdr:rowOff>
    </xdr:to>
    <xdr:sp macro="" textlink="">
      <xdr:nvSpPr>
        <xdr:cNvPr id="19" name="ZoneTexte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2B88251-1465-42FE-9182-7D383C3BF654}"/>
            </a:ext>
          </a:extLst>
        </xdr:cNvPr>
        <xdr:cNvSpPr txBox="1"/>
      </xdr:nvSpPr>
      <xdr:spPr>
        <a:xfrm>
          <a:off x="314325" y="2286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5</xdr:col>
      <xdr:colOff>152400</xdr:colOff>
      <xdr:row>24</xdr:row>
      <xdr:rowOff>0</xdr:rowOff>
    </xdr:to>
    <xdr:sp macro="" textlink="">
      <xdr:nvSpPr>
        <xdr:cNvPr id="20" name="ZoneTexte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8699E0-8F6C-4B6E-A8BB-E133450078A8}"/>
            </a:ext>
          </a:extLst>
        </xdr:cNvPr>
        <xdr:cNvSpPr txBox="1"/>
      </xdr:nvSpPr>
      <xdr:spPr>
        <a:xfrm>
          <a:off x="314325" y="43815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5</xdr:col>
      <xdr:colOff>152400</xdr:colOff>
      <xdr:row>26</xdr:row>
      <xdr:rowOff>0</xdr:rowOff>
    </xdr:to>
    <xdr:sp macro="" textlink="">
      <xdr:nvSpPr>
        <xdr:cNvPr id="21" name="ZoneTexte 2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D21CFB6-7561-4A8C-8EA0-1F973E34EDFA}"/>
            </a:ext>
          </a:extLst>
        </xdr:cNvPr>
        <xdr:cNvSpPr txBox="1"/>
      </xdr:nvSpPr>
      <xdr:spPr>
        <a:xfrm>
          <a:off x="314325" y="47625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5</xdr:row>
      <xdr:rowOff>180975</xdr:rowOff>
    </xdr:from>
    <xdr:to>
      <xdr:col>5</xdr:col>
      <xdr:colOff>152400</xdr:colOff>
      <xdr:row>6</xdr:row>
      <xdr:rowOff>180975</xdr:rowOff>
    </xdr:to>
    <xdr:sp macro="" textlink="">
      <xdr:nvSpPr>
        <xdr:cNvPr id="22" name="ZoneTexte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71E1EEB-24A1-49E9-894E-640F1A38CF8E}"/>
            </a:ext>
          </a:extLst>
        </xdr:cNvPr>
        <xdr:cNvSpPr txBox="1"/>
      </xdr:nvSpPr>
      <xdr:spPr>
        <a:xfrm>
          <a:off x="314325" y="11334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104775</xdr:colOff>
      <xdr:row>0</xdr:row>
      <xdr:rowOff>47625</xdr:rowOff>
    </xdr:from>
    <xdr:to>
      <xdr:col>4</xdr:col>
      <xdr:colOff>226432</xdr:colOff>
      <xdr:row>5</xdr:row>
      <xdr:rowOff>33141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3074994B-6D19-4BEE-A867-6CF440E9E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7625"/>
          <a:ext cx="1064632" cy="93801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5</xdr:col>
      <xdr:colOff>152400</xdr:colOff>
      <xdr:row>15</xdr:row>
      <xdr:rowOff>0</xdr:rowOff>
    </xdr:to>
    <xdr:sp macro="" textlink="">
      <xdr:nvSpPr>
        <xdr:cNvPr id="8" name="ZoneTexte 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8575FA3-AB0E-4217-B6DB-DDE17A3B1A26}"/>
            </a:ext>
          </a:extLst>
        </xdr:cNvPr>
        <xdr:cNvSpPr txBox="1"/>
      </xdr:nvSpPr>
      <xdr:spPr>
        <a:xfrm>
          <a:off x="314325" y="2667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19050</xdr:colOff>
      <xdr:row>13</xdr:row>
      <xdr:rowOff>142875</xdr:rowOff>
    </xdr:from>
    <xdr:to>
      <xdr:col>1</xdr:col>
      <xdr:colOff>307050</xdr:colOff>
      <xdr:row>15</xdr:row>
      <xdr:rowOff>49875</xdr:rowOff>
    </xdr:to>
    <xdr:pic>
      <xdr:nvPicPr>
        <xdr:cNvPr id="9" name="Graphique 8" descr="Livre fermé contour">
          <a:extLst>
            <a:ext uri="{FF2B5EF4-FFF2-40B4-BE49-F238E27FC236}">
              <a16:creationId xmlns:a16="http://schemas.microsoft.com/office/drawing/2014/main" id="{168E71E8-F468-45A6-B037-627504439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333375" y="26193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</xdr:colOff>
      <xdr:row>7</xdr:row>
      <xdr:rowOff>9526</xdr:rowOff>
    </xdr:from>
    <xdr:to>
      <xdr:col>23</xdr:col>
      <xdr:colOff>285750</xdr:colOff>
      <xdr:row>18</xdr:row>
      <xdr:rowOff>146026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8" name="Ancienneté">
              <a:extLst>
                <a:ext uri="{FF2B5EF4-FFF2-40B4-BE49-F238E27FC236}">
                  <a16:creationId xmlns:a16="http://schemas.microsoft.com/office/drawing/2014/main" id="{63981AEA-5BA3-170E-4841-3504B278BE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cienneté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91850" y="1343026"/>
              <a:ext cx="1828800" cy="2232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18</xdr:col>
      <xdr:colOff>28575</xdr:colOff>
      <xdr:row>18</xdr:row>
      <xdr:rowOff>161925</xdr:rowOff>
    </xdr:from>
    <xdr:to>
      <xdr:col>23</xdr:col>
      <xdr:colOff>285750</xdr:colOff>
      <xdr:row>22</xdr:row>
      <xdr:rowOff>47925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9" name="Genre">
              <a:extLst>
                <a:ext uri="{FF2B5EF4-FFF2-40B4-BE49-F238E27FC236}">
                  <a16:creationId xmlns:a16="http://schemas.microsoft.com/office/drawing/2014/main" id="{F97E5A3C-5498-9F48-C739-144CE604D4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enr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91850" y="3590925"/>
              <a:ext cx="18288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18</xdr:col>
      <xdr:colOff>28575</xdr:colOff>
      <xdr:row>25</xdr:row>
      <xdr:rowOff>161925</xdr:rowOff>
    </xdr:from>
    <xdr:to>
      <xdr:col>23</xdr:col>
      <xdr:colOff>285750</xdr:colOff>
      <xdr:row>32</xdr:row>
      <xdr:rowOff>16425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0" name="Site 3">
              <a:extLst>
                <a:ext uri="{FF2B5EF4-FFF2-40B4-BE49-F238E27FC236}">
                  <a16:creationId xmlns:a16="http://schemas.microsoft.com/office/drawing/2014/main" id="{5E69E349-525A-54F0-35E8-B61915618B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91850" y="4924425"/>
              <a:ext cx="1828800" cy="118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18</xdr:col>
      <xdr:colOff>28575</xdr:colOff>
      <xdr:row>22</xdr:row>
      <xdr:rowOff>66675</xdr:rowOff>
    </xdr:from>
    <xdr:to>
      <xdr:col>23</xdr:col>
      <xdr:colOff>285750</xdr:colOff>
      <xdr:row>25</xdr:row>
      <xdr:rowOff>143175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Type contrat 3">
              <a:extLst>
                <a:ext uri="{FF2B5EF4-FFF2-40B4-BE49-F238E27FC236}">
                  <a16:creationId xmlns:a16="http://schemas.microsoft.com/office/drawing/2014/main" id="{406231F5-6899-A81B-ECC0-C42B293B27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contrat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91850" y="4257675"/>
              <a:ext cx="18288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18</xdr:col>
      <xdr:colOff>28575</xdr:colOff>
      <xdr:row>32</xdr:row>
      <xdr:rowOff>28575</xdr:rowOff>
    </xdr:from>
    <xdr:to>
      <xdr:col>23</xdr:col>
      <xdr:colOff>285750</xdr:colOff>
      <xdr:row>39</xdr:row>
      <xdr:rowOff>171075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Statut 3">
              <a:extLst>
                <a:ext uri="{FF2B5EF4-FFF2-40B4-BE49-F238E27FC236}">
                  <a16:creationId xmlns:a16="http://schemas.microsoft.com/office/drawing/2014/main" id="{8691AEC4-DF6F-ED3B-861E-DE53F8059D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t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91850" y="6124575"/>
              <a:ext cx="1828800" cy="147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24</xdr:row>
      <xdr:rowOff>152400</xdr:rowOff>
    </xdr:from>
    <xdr:to>
      <xdr:col>1</xdr:col>
      <xdr:colOff>307050</xdr:colOff>
      <xdr:row>26</xdr:row>
      <xdr:rowOff>59400</xdr:rowOff>
    </xdr:to>
    <xdr:pic>
      <xdr:nvPicPr>
        <xdr:cNvPr id="2" name="Graphique 1" descr="Informations contour">
          <a:extLst>
            <a:ext uri="{FF2B5EF4-FFF2-40B4-BE49-F238E27FC236}">
              <a16:creationId xmlns:a16="http://schemas.microsoft.com/office/drawing/2014/main" id="{7B2A8E11-1712-4F57-B21B-7D08992C4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3375" y="491490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23776</xdr:colOff>
      <xdr:row>9</xdr:row>
      <xdr:rowOff>152325</xdr:rowOff>
    </xdr:from>
    <xdr:to>
      <xdr:col>1</xdr:col>
      <xdr:colOff>311776</xdr:colOff>
      <xdr:row>11</xdr:row>
      <xdr:rowOff>59325</xdr:rowOff>
    </xdr:to>
    <xdr:pic>
      <xdr:nvPicPr>
        <xdr:cNvPr id="3" name="Graphique 2" descr="Graphique à barres contour">
          <a:extLst>
            <a:ext uri="{FF2B5EF4-FFF2-40B4-BE49-F238E27FC236}">
              <a16:creationId xmlns:a16="http://schemas.microsoft.com/office/drawing/2014/main" id="{B1DE8527-B631-4CA5-9A99-26BE276F7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8101" y="18668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150150</xdr:rowOff>
    </xdr:from>
    <xdr:to>
      <xdr:col>1</xdr:col>
      <xdr:colOff>288000</xdr:colOff>
      <xdr:row>24</xdr:row>
      <xdr:rowOff>57150</xdr:rowOff>
    </xdr:to>
    <xdr:pic>
      <xdr:nvPicPr>
        <xdr:cNvPr id="4" name="Graphique 3" descr="Document contour">
          <a:extLst>
            <a:ext uri="{FF2B5EF4-FFF2-40B4-BE49-F238E27FC236}">
              <a16:creationId xmlns:a16="http://schemas.microsoft.com/office/drawing/2014/main" id="{22B100C6-D661-4995-B42F-F1FBFEA4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14325" y="45316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18975</xdr:colOff>
      <xdr:row>11</xdr:row>
      <xdr:rowOff>142725</xdr:rowOff>
    </xdr:from>
    <xdr:to>
      <xdr:col>1</xdr:col>
      <xdr:colOff>306975</xdr:colOff>
      <xdr:row>13</xdr:row>
      <xdr:rowOff>49725</xdr:rowOff>
    </xdr:to>
    <xdr:pic>
      <xdr:nvPicPr>
        <xdr:cNvPr id="5" name="Graphique 4" descr="Sirène contour">
          <a:extLst>
            <a:ext uri="{FF2B5EF4-FFF2-40B4-BE49-F238E27FC236}">
              <a16:creationId xmlns:a16="http://schemas.microsoft.com/office/drawing/2014/main" id="{8B1D9E37-B467-4E05-8432-0DB0B9373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33300" y="22382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26100</xdr:colOff>
      <xdr:row>7</xdr:row>
      <xdr:rowOff>156975</xdr:rowOff>
    </xdr:from>
    <xdr:to>
      <xdr:col>1</xdr:col>
      <xdr:colOff>314100</xdr:colOff>
      <xdr:row>9</xdr:row>
      <xdr:rowOff>63975</xdr:rowOff>
    </xdr:to>
    <xdr:pic>
      <xdr:nvPicPr>
        <xdr:cNvPr id="6" name="Graphique 5" descr="Toque d'étudiant contour">
          <a:extLst>
            <a:ext uri="{FF2B5EF4-FFF2-40B4-BE49-F238E27FC236}">
              <a16:creationId xmlns:a16="http://schemas.microsoft.com/office/drawing/2014/main" id="{8CA9B1BA-1318-491F-9B78-C83439394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40425" y="14904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</xdr:row>
      <xdr:rowOff>152400</xdr:rowOff>
    </xdr:from>
    <xdr:to>
      <xdr:col>2</xdr:col>
      <xdr:colOff>2250</xdr:colOff>
      <xdr:row>7</xdr:row>
      <xdr:rowOff>59400</xdr:rowOff>
    </xdr:to>
    <xdr:pic>
      <xdr:nvPicPr>
        <xdr:cNvPr id="7" name="Graphique 6" descr="Réussite du groupe contour">
          <a:extLst>
            <a:ext uri="{FF2B5EF4-FFF2-40B4-BE49-F238E27FC236}">
              <a16:creationId xmlns:a16="http://schemas.microsoft.com/office/drawing/2014/main" id="{22CD05B5-6E51-4DA9-96FA-7AC4B14FF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52425" y="1104900"/>
          <a:ext cx="288000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5</xdr:col>
      <xdr:colOff>152400</xdr:colOff>
      <xdr:row>7</xdr:row>
      <xdr:rowOff>0</xdr:rowOff>
    </xdr:to>
    <xdr:sp macro="" textlink="">
      <xdr:nvSpPr>
        <xdr:cNvPr id="8" name="ZoneTexte 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5FBE638-B41A-4BD1-9208-BDDD1131C1FC}"/>
            </a:ext>
          </a:extLst>
        </xdr:cNvPr>
        <xdr:cNvSpPr txBox="1"/>
      </xdr:nvSpPr>
      <xdr:spPr>
        <a:xfrm>
          <a:off x="314325" y="1143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152400</xdr:colOff>
      <xdr:row>9</xdr:row>
      <xdr:rowOff>0</xdr:rowOff>
    </xdr:to>
    <xdr:sp macro="" textlink="">
      <xdr:nvSpPr>
        <xdr:cNvPr id="9" name="ZoneTexte 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05F1E96-E745-4C93-8DA5-B14F9FDCF49B}"/>
            </a:ext>
          </a:extLst>
        </xdr:cNvPr>
        <xdr:cNvSpPr txBox="1"/>
      </xdr:nvSpPr>
      <xdr:spPr>
        <a:xfrm>
          <a:off x="314325" y="1524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5</xdr:col>
      <xdr:colOff>152400</xdr:colOff>
      <xdr:row>11</xdr:row>
      <xdr:rowOff>0</xdr:rowOff>
    </xdr:to>
    <xdr:sp macro="" textlink="">
      <xdr:nvSpPr>
        <xdr:cNvPr id="10" name="ZoneTexte 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275CEC7-0D49-489D-824C-48DBBDDEFB36}"/>
            </a:ext>
          </a:extLst>
        </xdr:cNvPr>
        <xdr:cNvSpPr txBox="1"/>
      </xdr:nvSpPr>
      <xdr:spPr>
        <a:xfrm>
          <a:off x="314325" y="1905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285750</xdr:colOff>
      <xdr:row>12</xdr:row>
      <xdr:rowOff>0</xdr:rowOff>
    </xdr:from>
    <xdr:to>
      <xdr:col>5</xdr:col>
      <xdr:colOff>123825</xdr:colOff>
      <xdr:row>13</xdr:row>
      <xdr:rowOff>0</xdr:rowOff>
    </xdr:to>
    <xdr:sp macro="" textlink="">
      <xdr:nvSpPr>
        <xdr:cNvPr id="11" name="ZoneTexte 1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438FE21-2582-4616-AE48-27E569F45D62}"/>
            </a:ext>
          </a:extLst>
        </xdr:cNvPr>
        <xdr:cNvSpPr txBox="1"/>
      </xdr:nvSpPr>
      <xdr:spPr>
        <a:xfrm>
          <a:off x="285750" y="2286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5</xdr:col>
      <xdr:colOff>152400</xdr:colOff>
      <xdr:row>24</xdr:row>
      <xdr:rowOff>0</xdr:rowOff>
    </xdr:to>
    <xdr:sp macro="" textlink="">
      <xdr:nvSpPr>
        <xdr:cNvPr id="12" name="ZoneTexte 1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7579CDA-32FE-4B39-91FB-2178DF59034A}"/>
            </a:ext>
          </a:extLst>
        </xdr:cNvPr>
        <xdr:cNvSpPr txBox="1"/>
      </xdr:nvSpPr>
      <xdr:spPr>
        <a:xfrm>
          <a:off x="314325" y="4572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5</xdr:col>
      <xdr:colOff>152400</xdr:colOff>
      <xdr:row>26</xdr:row>
      <xdr:rowOff>0</xdr:rowOff>
    </xdr:to>
    <xdr:sp macro="" textlink="">
      <xdr:nvSpPr>
        <xdr:cNvPr id="13" name="ZoneTexte 1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7E77433-F223-456E-A391-B12BBC4314DB}"/>
            </a:ext>
          </a:extLst>
        </xdr:cNvPr>
        <xdr:cNvSpPr txBox="1"/>
      </xdr:nvSpPr>
      <xdr:spPr>
        <a:xfrm>
          <a:off x="314325" y="4953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5</xdr:row>
      <xdr:rowOff>180975</xdr:rowOff>
    </xdr:from>
    <xdr:to>
      <xdr:col>5</xdr:col>
      <xdr:colOff>152400</xdr:colOff>
      <xdr:row>6</xdr:row>
      <xdr:rowOff>180975</xdr:rowOff>
    </xdr:to>
    <xdr:sp macro="" textlink="">
      <xdr:nvSpPr>
        <xdr:cNvPr id="14" name="ZoneTexte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1B55984-38AB-49B1-A560-B75FD7AA10B7}"/>
            </a:ext>
          </a:extLst>
        </xdr:cNvPr>
        <xdr:cNvSpPr txBox="1"/>
      </xdr:nvSpPr>
      <xdr:spPr>
        <a:xfrm>
          <a:off x="314325" y="11334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5</xdr:row>
      <xdr:rowOff>180975</xdr:rowOff>
    </xdr:from>
    <xdr:to>
      <xdr:col>5</xdr:col>
      <xdr:colOff>152400</xdr:colOff>
      <xdr:row>6</xdr:row>
      <xdr:rowOff>180975</xdr:rowOff>
    </xdr:to>
    <xdr:sp macro="" textlink="">
      <xdr:nvSpPr>
        <xdr:cNvPr id="16" name="ZoneTexte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B82BA22-9DFA-41F8-95E1-5258CF4123E3}"/>
            </a:ext>
          </a:extLst>
        </xdr:cNvPr>
        <xdr:cNvSpPr txBox="1"/>
      </xdr:nvSpPr>
      <xdr:spPr>
        <a:xfrm>
          <a:off x="314325" y="11334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104775</xdr:colOff>
      <xdr:row>0</xdr:row>
      <xdr:rowOff>47625</xdr:rowOff>
    </xdr:from>
    <xdr:to>
      <xdr:col>4</xdr:col>
      <xdr:colOff>226432</xdr:colOff>
      <xdr:row>5</xdr:row>
      <xdr:rowOff>33141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779B95C-8F31-4F44-85A4-DB8553B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7625"/>
          <a:ext cx="1064632" cy="93801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5</xdr:col>
      <xdr:colOff>152400</xdr:colOff>
      <xdr:row>15</xdr:row>
      <xdr:rowOff>0</xdr:rowOff>
    </xdr:to>
    <xdr:sp macro="" textlink="">
      <xdr:nvSpPr>
        <xdr:cNvPr id="18" name="ZoneTexte 1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2AA6189-7C0C-4F44-8AD0-F66ED060B4B1}"/>
            </a:ext>
          </a:extLst>
        </xdr:cNvPr>
        <xdr:cNvSpPr txBox="1"/>
      </xdr:nvSpPr>
      <xdr:spPr>
        <a:xfrm>
          <a:off x="314325" y="2667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19050</xdr:colOff>
      <xdr:row>13</xdr:row>
      <xdr:rowOff>142875</xdr:rowOff>
    </xdr:from>
    <xdr:to>
      <xdr:col>1</xdr:col>
      <xdr:colOff>307050</xdr:colOff>
      <xdr:row>15</xdr:row>
      <xdr:rowOff>49875</xdr:rowOff>
    </xdr:to>
    <xdr:pic>
      <xdr:nvPicPr>
        <xdr:cNvPr id="20" name="Graphique 19" descr="Livre fermé contour">
          <a:extLst>
            <a:ext uri="{FF2B5EF4-FFF2-40B4-BE49-F238E27FC236}">
              <a16:creationId xmlns:a16="http://schemas.microsoft.com/office/drawing/2014/main" id="{1891673C-68D4-1F92-500A-D863DF369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333375" y="2619375"/>
          <a:ext cx="288000" cy="288000"/>
        </a:xfrm>
        <a:prstGeom prst="rect">
          <a:avLst/>
        </a:prstGeom>
      </xdr:spPr>
    </xdr:pic>
    <xdr:clientData/>
  </xdr:twoCellAnchor>
  <xdr:twoCellAnchor>
    <xdr:from>
      <xdr:col>7</xdr:col>
      <xdr:colOff>1</xdr:colOff>
      <xdr:row>3</xdr:row>
      <xdr:rowOff>0</xdr:rowOff>
    </xdr:from>
    <xdr:to>
      <xdr:col>15</xdr:col>
      <xdr:colOff>1</xdr:colOff>
      <xdr:row>14</xdr:row>
      <xdr:rowOff>0</xdr:rowOff>
    </xdr:to>
    <xdr:graphicFrame macro="">
      <xdr:nvGraphicFramePr>
        <xdr:cNvPr id="47" name="Graphique 46">
          <a:extLst>
            <a:ext uri="{FF2B5EF4-FFF2-40B4-BE49-F238E27FC236}">
              <a16:creationId xmlns:a16="http://schemas.microsoft.com/office/drawing/2014/main" id="{351E95C9-D700-4726-B027-3E8CE2E1A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24</xdr:col>
      <xdr:colOff>0</xdr:colOff>
      <xdr:row>3</xdr:row>
      <xdr:rowOff>0</xdr:rowOff>
    </xdr:from>
    <xdr:to>
      <xdr:col>31</xdr:col>
      <xdr:colOff>314324</xdr:colOff>
      <xdr:row>14</xdr:row>
      <xdr:rowOff>0</xdr:rowOff>
    </xdr:to>
    <xdr:graphicFrame macro="">
      <xdr:nvGraphicFramePr>
        <xdr:cNvPr id="48" name="Graphique 47">
          <a:extLst>
            <a:ext uri="{FF2B5EF4-FFF2-40B4-BE49-F238E27FC236}">
              <a16:creationId xmlns:a16="http://schemas.microsoft.com/office/drawing/2014/main" id="{49A2AEFD-BF3A-4DFD-80F5-5EC32D44D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23</xdr:col>
      <xdr:colOff>0</xdr:colOff>
      <xdr:row>14</xdr:row>
      <xdr:rowOff>0</xdr:rowOff>
    </xdr:to>
    <xdr:graphicFrame macro="">
      <xdr:nvGraphicFramePr>
        <xdr:cNvPr id="49" name="Graphique 48">
          <a:extLst>
            <a:ext uri="{FF2B5EF4-FFF2-40B4-BE49-F238E27FC236}">
              <a16:creationId xmlns:a16="http://schemas.microsoft.com/office/drawing/2014/main" id="{CBA95FCF-827D-4EBB-84CD-45C645415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32</xdr:col>
      <xdr:colOff>314323</xdr:colOff>
      <xdr:row>3</xdr:row>
      <xdr:rowOff>0</xdr:rowOff>
    </xdr:from>
    <xdr:to>
      <xdr:col>40</xdr:col>
      <xdr:colOff>314324</xdr:colOff>
      <xdr:row>14</xdr:row>
      <xdr:rowOff>0</xdr:rowOff>
    </xdr:to>
    <xdr:graphicFrame macro="">
      <xdr:nvGraphicFramePr>
        <xdr:cNvPr id="50" name="Graphique 49">
          <a:extLst>
            <a:ext uri="{FF2B5EF4-FFF2-40B4-BE49-F238E27FC236}">
              <a16:creationId xmlns:a16="http://schemas.microsoft.com/office/drawing/2014/main" id="{62B5E541-5E2D-43E7-8248-030D718C1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30</xdr:col>
      <xdr:colOff>1</xdr:colOff>
      <xdr:row>15</xdr:row>
      <xdr:rowOff>0</xdr:rowOff>
    </xdr:from>
    <xdr:to>
      <xdr:col>41</xdr:col>
      <xdr:colOff>0</xdr:colOff>
      <xdr:row>27</xdr:row>
      <xdr:rowOff>0</xdr:rowOff>
    </xdr:to>
    <xdr:graphicFrame macro="">
      <xdr:nvGraphicFramePr>
        <xdr:cNvPr id="51" name="Graphique 50">
          <a:extLst>
            <a:ext uri="{FF2B5EF4-FFF2-40B4-BE49-F238E27FC236}">
              <a16:creationId xmlns:a16="http://schemas.microsoft.com/office/drawing/2014/main" id="{EE9A1DCB-225D-4BB9-AE00-8DE19A5D8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19</xdr:col>
      <xdr:colOff>0</xdr:colOff>
      <xdr:row>27</xdr:row>
      <xdr:rowOff>0</xdr:rowOff>
    </xdr:to>
    <xdr:graphicFrame macro="">
      <xdr:nvGraphicFramePr>
        <xdr:cNvPr id="53" name="Graphique 52">
          <a:extLst>
            <a:ext uri="{FF2B5EF4-FFF2-40B4-BE49-F238E27FC236}">
              <a16:creationId xmlns:a16="http://schemas.microsoft.com/office/drawing/2014/main" id="{C706B0B8-B895-477D-9A98-6AD4832E9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19</xdr:col>
      <xdr:colOff>0</xdr:colOff>
      <xdr:row>15</xdr:row>
      <xdr:rowOff>0</xdr:rowOff>
    </xdr:from>
    <xdr:to>
      <xdr:col>28</xdr:col>
      <xdr:colOff>0</xdr:colOff>
      <xdr:row>27</xdr:row>
      <xdr:rowOff>0</xdr:rowOff>
    </xdr:to>
    <xdr:graphicFrame macro="">
      <xdr:nvGraphicFramePr>
        <xdr:cNvPr id="54" name="Graphique 53">
          <a:extLst>
            <a:ext uri="{FF2B5EF4-FFF2-40B4-BE49-F238E27FC236}">
              <a16:creationId xmlns:a16="http://schemas.microsoft.com/office/drawing/2014/main" id="{81C969C7-2A70-41C1-ABAC-C99708D23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42</xdr:col>
      <xdr:colOff>28575</xdr:colOff>
      <xdr:row>10</xdr:row>
      <xdr:rowOff>57150</xdr:rowOff>
    </xdr:from>
    <xdr:to>
      <xdr:col>47</xdr:col>
      <xdr:colOff>285750</xdr:colOff>
      <xdr:row>13</xdr:row>
      <xdr:rowOff>133650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5" name="Type contrat 2">
              <a:extLst>
                <a:ext uri="{FF2B5EF4-FFF2-40B4-BE49-F238E27FC236}">
                  <a16:creationId xmlns:a16="http://schemas.microsoft.com/office/drawing/2014/main" id="{AF493832-10D1-430D-9114-34B9D498DD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contrat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63525" y="1962150"/>
              <a:ext cx="18288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42</xdr:col>
      <xdr:colOff>28575</xdr:colOff>
      <xdr:row>20</xdr:row>
      <xdr:rowOff>28575</xdr:rowOff>
    </xdr:from>
    <xdr:to>
      <xdr:col>47</xdr:col>
      <xdr:colOff>285750</xdr:colOff>
      <xdr:row>27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6" name="Statut 2">
              <a:extLst>
                <a:ext uri="{FF2B5EF4-FFF2-40B4-BE49-F238E27FC236}">
                  <a16:creationId xmlns:a16="http://schemas.microsoft.com/office/drawing/2014/main" id="{AB18CBB8-67C0-4A2E-840F-EA1398F1E0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t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63525" y="3838575"/>
              <a:ext cx="1828800" cy="1476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42</xdr:col>
      <xdr:colOff>28575</xdr:colOff>
      <xdr:row>13</xdr:row>
      <xdr:rowOff>159225</xdr:rowOff>
    </xdr:from>
    <xdr:to>
      <xdr:col>47</xdr:col>
      <xdr:colOff>285750</xdr:colOff>
      <xdr:row>20</xdr:row>
      <xdr:rowOff>13725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7" name="Site 2">
              <a:extLst>
                <a:ext uri="{FF2B5EF4-FFF2-40B4-BE49-F238E27FC236}">
                  <a16:creationId xmlns:a16="http://schemas.microsoft.com/office/drawing/2014/main" id="{7DF3407A-EB5C-435C-82AF-59BB28554A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63525" y="2635725"/>
              <a:ext cx="1828800" cy="118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42</xdr:col>
      <xdr:colOff>28575</xdr:colOff>
      <xdr:row>6</xdr:row>
      <xdr:rowOff>152400</xdr:rowOff>
    </xdr:from>
    <xdr:to>
      <xdr:col>47</xdr:col>
      <xdr:colOff>285750</xdr:colOff>
      <xdr:row>10</xdr:row>
      <xdr:rowOff>38400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8" name="Modalité 2">
              <a:extLst>
                <a:ext uri="{FF2B5EF4-FFF2-40B4-BE49-F238E27FC236}">
                  <a16:creationId xmlns:a16="http://schemas.microsoft.com/office/drawing/2014/main" id="{AEF7D6D6-DA20-40ED-A6C5-68DEE48217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dalité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63525" y="1295400"/>
              <a:ext cx="18288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42</xdr:col>
      <xdr:colOff>28575</xdr:colOff>
      <xdr:row>3</xdr:row>
      <xdr:rowOff>57150</xdr:rowOff>
    </xdr:from>
    <xdr:to>
      <xdr:col>47</xdr:col>
      <xdr:colOff>285750</xdr:colOff>
      <xdr:row>6</xdr:row>
      <xdr:rowOff>133650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9" name="Dans le plan 2">
              <a:extLst>
                <a:ext uri="{FF2B5EF4-FFF2-40B4-BE49-F238E27FC236}">
                  <a16:creationId xmlns:a16="http://schemas.microsoft.com/office/drawing/2014/main" id="{21537DD5-A76F-42DE-B8C9-CAC0806B3F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ns le plan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63525" y="628650"/>
              <a:ext cx="18288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>
    <xdr:from>
      <xdr:col>8</xdr:col>
      <xdr:colOff>219074</xdr:colOff>
      <xdr:row>28</xdr:row>
      <xdr:rowOff>0</xdr:rowOff>
    </xdr:from>
    <xdr:to>
      <xdr:col>21</xdr:col>
      <xdr:colOff>92849</xdr:colOff>
      <xdr:row>40</xdr:row>
      <xdr:rowOff>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18E10607-61E3-4148-A4F8-3BB884B75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25</xdr:col>
      <xdr:colOff>142875</xdr:colOff>
      <xdr:row>28</xdr:row>
      <xdr:rowOff>0</xdr:rowOff>
    </xdr:from>
    <xdr:to>
      <xdr:col>38</xdr:col>
      <xdr:colOff>16650</xdr:colOff>
      <xdr:row>40</xdr:row>
      <xdr:rowOff>0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9EA9FA1E-25C0-4AD9-B948-56F8E7EB1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24</xdr:row>
      <xdr:rowOff>152400</xdr:rowOff>
    </xdr:from>
    <xdr:to>
      <xdr:col>1</xdr:col>
      <xdr:colOff>307050</xdr:colOff>
      <xdr:row>26</xdr:row>
      <xdr:rowOff>59400</xdr:rowOff>
    </xdr:to>
    <xdr:pic>
      <xdr:nvPicPr>
        <xdr:cNvPr id="2" name="Graphique 1" descr="Informations contour">
          <a:extLst>
            <a:ext uri="{FF2B5EF4-FFF2-40B4-BE49-F238E27FC236}">
              <a16:creationId xmlns:a16="http://schemas.microsoft.com/office/drawing/2014/main" id="{7F3BB92E-9E27-4A59-9509-1A114E3C1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3375" y="472440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23776</xdr:colOff>
      <xdr:row>9</xdr:row>
      <xdr:rowOff>152325</xdr:rowOff>
    </xdr:from>
    <xdr:to>
      <xdr:col>1</xdr:col>
      <xdr:colOff>311776</xdr:colOff>
      <xdr:row>11</xdr:row>
      <xdr:rowOff>59325</xdr:rowOff>
    </xdr:to>
    <xdr:pic>
      <xdr:nvPicPr>
        <xdr:cNvPr id="3" name="Graphique 2" descr="Graphique à barres contour">
          <a:extLst>
            <a:ext uri="{FF2B5EF4-FFF2-40B4-BE49-F238E27FC236}">
              <a16:creationId xmlns:a16="http://schemas.microsoft.com/office/drawing/2014/main" id="{E88D3B4F-F14A-499A-95E7-1E457AD51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8101" y="18668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150150</xdr:rowOff>
    </xdr:from>
    <xdr:to>
      <xdr:col>1</xdr:col>
      <xdr:colOff>288000</xdr:colOff>
      <xdr:row>24</xdr:row>
      <xdr:rowOff>57150</xdr:rowOff>
    </xdr:to>
    <xdr:pic>
      <xdr:nvPicPr>
        <xdr:cNvPr id="4" name="Graphique 3" descr="Document contour">
          <a:extLst>
            <a:ext uri="{FF2B5EF4-FFF2-40B4-BE49-F238E27FC236}">
              <a16:creationId xmlns:a16="http://schemas.microsoft.com/office/drawing/2014/main" id="{05682F5C-519C-486D-92E9-AF9598C88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14325" y="43411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18975</xdr:colOff>
      <xdr:row>11</xdr:row>
      <xdr:rowOff>142725</xdr:rowOff>
    </xdr:from>
    <xdr:to>
      <xdr:col>1</xdr:col>
      <xdr:colOff>306975</xdr:colOff>
      <xdr:row>13</xdr:row>
      <xdr:rowOff>49725</xdr:rowOff>
    </xdr:to>
    <xdr:pic>
      <xdr:nvPicPr>
        <xdr:cNvPr id="5" name="Graphique 4" descr="Sirène contour">
          <a:extLst>
            <a:ext uri="{FF2B5EF4-FFF2-40B4-BE49-F238E27FC236}">
              <a16:creationId xmlns:a16="http://schemas.microsoft.com/office/drawing/2014/main" id="{7AB23B3E-83F7-405D-B12A-057EAFA28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33300" y="22382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26100</xdr:colOff>
      <xdr:row>7</xdr:row>
      <xdr:rowOff>156975</xdr:rowOff>
    </xdr:from>
    <xdr:to>
      <xdr:col>1</xdr:col>
      <xdr:colOff>314100</xdr:colOff>
      <xdr:row>9</xdr:row>
      <xdr:rowOff>63975</xdr:rowOff>
    </xdr:to>
    <xdr:pic>
      <xdr:nvPicPr>
        <xdr:cNvPr id="6" name="Graphique 5" descr="Toque d'étudiant contour">
          <a:extLst>
            <a:ext uri="{FF2B5EF4-FFF2-40B4-BE49-F238E27FC236}">
              <a16:creationId xmlns:a16="http://schemas.microsoft.com/office/drawing/2014/main" id="{C6C3FEA6-412E-4DCC-A23D-83EF72C80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40425" y="14904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</xdr:row>
      <xdr:rowOff>152400</xdr:rowOff>
    </xdr:from>
    <xdr:to>
      <xdr:col>2</xdr:col>
      <xdr:colOff>2250</xdr:colOff>
      <xdr:row>7</xdr:row>
      <xdr:rowOff>59400</xdr:rowOff>
    </xdr:to>
    <xdr:pic>
      <xdr:nvPicPr>
        <xdr:cNvPr id="7" name="Graphique 6" descr="Réussite du groupe contour">
          <a:extLst>
            <a:ext uri="{FF2B5EF4-FFF2-40B4-BE49-F238E27FC236}">
              <a16:creationId xmlns:a16="http://schemas.microsoft.com/office/drawing/2014/main" id="{B7367BAB-12EB-4BC8-9034-0EF97C4A9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52425" y="1104900"/>
          <a:ext cx="27847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5</xdr:col>
      <xdr:colOff>152400</xdr:colOff>
      <xdr:row>7</xdr:row>
      <xdr:rowOff>0</xdr:rowOff>
    </xdr:to>
    <xdr:sp macro="" textlink="">
      <xdr:nvSpPr>
        <xdr:cNvPr id="22" name="ZoneTexte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C2535E9-FC49-4B2A-B5C0-354F56BAE0A3}"/>
            </a:ext>
          </a:extLst>
        </xdr:cNvPr>
        <xdr:cNvSpPr txBox="1"/>
      </xdr:nvSpPr>
      <xdr:spPr>
        <a:xfrm>
          <a:off x="314325" y="1143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152400</xdr:colOff>
      <xdr:row>9</xdr:row>
      <xdr:rowOff>0</xdr:rowOff>
    </xdr:to>
    <xdr:sp macro="" textlink="">
      <xdr:nvSpPr>
        <xdr:cNvPr id="23" name="ZoneTexte 2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4927BD3-A7BD-4517-BA64-5CA569DD4EED}"/>
            </a:ext>
          </a:extLst>
        </xdr:cNvPr>
        <xdr:cNvSpPr txBox="1"/>
      </xdr:nvSpPr>
      <xdr:spPr>
        <a:xfrm>
          <a:off x="314325" y="1524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5</xdr:col>
      <xdr:colOff>152400</xdr:colOff>
      <xdr:row>11</xdr:row>
      <xdr:rowOff>0</xdr:rowOff>
    </xdr:to>
    <xdr:sp macro="" textlink="">
      <xdr:nvSpPr>
        <xdr:cNvPr id="24" name="ZoneTexte 2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84428D8-9EDC-4AA4-A4E2-3DB6A866B4CD}"/>
            </a:ext>
          </a:extLst>
        </xdr:cNvPr>
        <xdr:cNvSpPr txBox="1"/>
      </xdr:nvSpPr>
      <xdr:spPr>
        <a:xfrm>
          <a:off x="314325" y="1905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5</xdr:col>
      <xdr:colOff>152400</xdr:colOff>
      <xdr:row>13</xdr:row>
      <xdr:rowOff>0</xdr:rowOff>
    </xdr:to>
    <xdr:sp macro="" textlink="">
      <xdr:nvSpPr>
        <xdr:cNvPr id="25" name="ZoneTexte 2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7B85987-8800-42E3-A14D-5C5F87AEA104}"/>
            </a:ext>
          </a:extLst>
        </xdr:cNvPr>
        <xdr:cNvSpPr txBox="1"/>
      </xdr:nvSpPr>
      <xdr:spPr>
        <a:xfrm>
          <a:off x="314325" y="2286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5</xdr:col>
      <xdr:colOff>152400</xdr:colOff>
      <xdr:row>24</xdr:row>
      <xdr:rowOff>0</xdr:rowOff>
    </xdr:to>
    <xdr:sp macro="" textlink="">
      <xdr:nvSpPr>
        <xdr:cNvPr id="26" name="ZoneTexte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65B6027-8D2C-44B4-8053-D522431E8B3A}"/>
            </a:ext>
          </a:extLst>
        </xdr:cNvPr>
        <xdr:cNvSpPr txBox="1"/>
      </xdr:nvSpPr>
      <xdr:spPr>
        <a:xfrm>
          <a:off x="314325" y="43815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5</xdr:col>
      <xdr:colOff>152400</xdr:colOff>
      <xdr:row>26</xdr:row>
      <xdr:rowOff>0</xdr:rowOff>
    </xdr:to>
    <xdr:sp macro="" textlink="">
      <xdr:nvSpPr>
        <xdr:cNvPr id="27" name="ZoneTexte 2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68D12CB-966F-480B-AFCD-7C5E521AB99F}"/>
            </a:ext>
          </a:extLst>
        </xdr:cNvPr>
        <xdr:cNvSpPr txBox="1"/>
      </xdr:nvSpPr>
      <xdr:spPr>
        <a:xfrm>
          <a:off x="314325" y="47625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8</xdr:col>
      <xdr:colOff>88650</xdr:colOff>
      <xdr:row>16</xdr:row>
      <xdr:rowOff>88650</xdr:rowOff>
    </xdr:from>
    <xdr:ext cx="540000" cy="540000"/>
    <xdr:pic>
      <xdr:nvPicPr>
        <xdr:cNvPr id="38" name="Graphique 37" descr="Liste de contrôle contour">
          <a:extLst>
            <a:ext uri="{FF2B5EF4-FFF2-40B4-BE49-F238E27FC236}">
              <a16:creationId xmlns:a16="http://schemas.microsoft.com/office/drawing/2014/main" id="{F1EC6651-A4D1-4031-B333-922713367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2469900" y="2755650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</xdr:row>
      <xdr:rowOff>180975</xdr:rowOff>
    </xdr:from>
    <xdr:to>
      <xdr:col>5</xdr:col>
      <xdr:colOff>152400</xdr:colOff>
      <xdr:row>6</xdr:row>
      <xdr:rowOff>180975</xdr:rowOff>
    </xdr:to>
    <xdr:sp macro="" textlink="">
      <xdr:nvSpPr>
        <xdr:cNvPr id="40" name="ZoneTexte 3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26175F-6F7F-48FE-B2C4-9519C9CA4EC3}"/>
            </a:ext>
          </a:extLst>
        </xdr:cNvPr>
        <xdr:cNvSpPr txBox="1"/>
      </xdr:nvSpPr>
      <xdr:spPr>
        <a:xfrm>
          <a:off x="314325" y="11334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104775</xdr:colOff>
      <xdr:row>0</xdr:row>
      <xdr:rowOff>47625</xdr:rowOff>
    </xdr:from>
    <xdr:to>
      <xdr:col>4</xdr:col>
      <xdr:colOff>226432</xdr:colOff>
      <xdr:row>5</xdr:row>
      <xdr:rowOff>33141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372D0A68-DD49-4305-A282-1B5C35167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7625"/>
          <a:ext cx="1064632" cy="93801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5</xdr:col>
      <xdr:colOff>152400</xdr:colOff>
      <xdr:row>15</xdr:row>
      <xdr:rowOff>0</xdr:rowOff>
    </xdr:to>
    <xdr:sp macro="" textlink="">
      <xdr:nvSpPr>
        <xdr:cNvPr id="8" name="ZoneTexte 7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3E840300-52D8-4848-9C84-8B7B977B94C2}"/>
            </a:ext>
          </a:extLst>
        </xdr:cNvPr>
        <xdr:cNvSpPr txBox="1"/>
      </xdr:nvSpPr>
      <xdr:spPr>
        <a:xfrm>
          <a:off x="314325" y="2667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19050</xdr:colOff>
      <xdr:row>13</xdr:row>
      <xdr:rowOff>142875</xdr:rowOff>
    </xdr:from>
    <xdr:to>
      <xdr:col>1</xdr:col>
      <xdr:colOff>307050</xdr:colOff>
      <xdr:row>15</xdr:row>
      <xdr:rowOff>49875</xdr:rowOff>
    </xdr:to>
    <xdr:pic>
      <xdr:nvPicPr>
        <xdr:cNvPr id="9" name="Graphique 8" descr="Livre fermé contour">
          <a:extLst>
            <a:ext uri="{FF2B5EF4-FFF2-40B4-BE49-F238E27FC236}">
              <a16:creationId xmlns:a16="http://schemas.microsoft.com/office/drawing/2014/main" id="{EFBCDFBD-1997-445B-A681-D6B94CA44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4"/>
            </a:ext>
          </a:extLst>
        </a:blip>
        <a:stretch>
          <a:fillRect/>
        </a:stretch>
      </xdr:blipFill>
      <xdr:spPr>
        <a:xfrm>
          <a:off x="333375" y="26193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8</xdr:col>
      <xdr:colOff>41025</xdr:colOff>
      <xdr:row>3</xdr:row>
      <xdr:rowOff>88650</xdr:rowOff>
    </xdr:from>
    <xdr:to>
      <xdr:col>8</xdr:col>
      <xdr:colOff>581025</xdr:colOff>
      <xdr:row>6</xdr:row>
      <xdr:rowOff>57150</xdr:rowOff>
    </xdr:to>
    <xdr:pic>
      <xdr:nvPicPr>
        <xdr:cNvPr id="11" name="Graphique 10" descr="Gomme contour">
          <a:extLst>
            <a:ext uri="{FF2B5EF4-FFF2-40B4-BE49-F238E27FC236}">
              <a16:creationId xmlns:a16="http://schemas.microsoft.com/office/drawing/2014/main" id="{22A18A4A-140B-F041-C4AA-1B1673CF9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6"/>
            </a:ext>
          </a:extLst>
        </a:blip>
        <a:stretch>
          <a:fillRect/>
        </a:stretch>
      </xdr:blipFill>
      <xdr:spPr>
        <a:xfrm>
          <a:off x="2422275" y="46965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111900</xdr:colOff>
      <xdr:row>29</xdr:row>
      <xdr:rowOff>130950</xdr:rowOff>
    </xdr:from>
    <xdr:to>
      <xdr:col>9</xdr:col>
      <xdr:colOff>32775</xdr:colOff>
      <xdr:row>32</xdr:row>
      <xdr:rowOff>99450</xdr:rowOff>
    </xdr:to>
    <xdr:pic>
      <xdr:nvPicPr>
        <xdr:cNvPr id="15" name="Graphique 14" descr="Neuf contour">
          <a:extLst>
            <a:ext uri="{FF2B5EF4-FFF2-40B4-BE49-F238E27FC236}">
              <a16:creationId xmlns:a16="http://schemas.microsoft.com/office/drawing/2014/main" id="{689E7FEF-E7BF-9454-FC34-37B902A85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2493150" y="546495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119025</xdr:colOff>
      <xdr:row>9</xdr:row>
      <xdr:rowOff>99975</xdr:rowOff>
    </xdr:from>
    <xdr:to>
      <xdr:col>9</xdr:col>
      <xdr:colOff>39900</xdr:colOff>
      <xdr:row>12</xdr:row>
      <xdr:rowOff>68475</xdr:rowOff>
    </xdr:to>
    <xdr:pic>
      <xdr:nvPicPr>
        <xdr:cNvPr id="17" name="Graphique 16" descr="Télécharger contour">
          <a:extLst>
            <a:ext uri="{FF2B5EF4-FFF2-40B4-BE49-F238E27FC236}">
              <a16:creationId xmlns:a16="http://schemas.microsoft.com/office/drawing/2014/main" id="{7BB9BD6B-0762-E439-426B-8766E7C64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0"/>
            </a:ext>
          </a:extLst>
        </a:blip>
        <a:stretch>
          <a:fillRect/>
        </a:stretch>
      </xdr:blipFill>
      <xdr:spPr>
        <a:xfrm>
          <a:off x="2500275" y="1623975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22</xdr:row>
      <xdr:rowOff>95250</xdr:rowOff>
    </xdr:from>
    <xdr:to>
      <xdr:col>8</xdr:col>
      <xdr:colOff>600075</xdr:colOff>
      <xdr:row>25</xdr:row>
      <xdr:rowOff>47626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8A66FBD-7FCB-8DF3-104D-D50C8F7AA3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28856" r="18049" b="47376"/>
        <a:stretch/>
      </xdr:blipFill>
      <xdr:spPr>
        <a:xfrm>
          <a:off x="2543175" y="3905250"/>
          <a:ext cx="438150" cy="523876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33</xdr:row>
      <xdr:rowOff>123825</xdr:rowOff>
    </xdr:from>
    <xdr:to>
      <xdr:col>16</xdr:col>
      <xdr:colOff>266700</xdr:colOff>
      <xdr:row>36</xdr:row>
      <xdr:rowOff>47625</xdr:rowOff>
    </xdr:to>
    <xdr:pic>
      <xdr:nvPicPr>
        <xdr:cNvPr id="20" name="Graphique 19" descr="Toque d'étudiant contour">
          <a:extLst>
            <a:ext uri="{FF2B5EF4-FFF2-40B4-BE49-F238E27FC236}">
              <a16:creationId xmlns:a16="http://schemas.microsoft.com/office/drawing/2014/main" id="{9BEEE58F-D273-2F00-1F8B-D2BCAF3D7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8105775" y="602932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226200</xdr:colOff>
      <xdr:row>34</xdr:row>
      <xdr:rowOff>7125</xdr:rowOff>
    </xdr:from>
    <xdr:to>
      <xdr:col>8</xdr:col>
      <xdr:colOff>586200</xdr:colOff>
      <xdr:row>35</xdr:row>
      <xdr:rowOff>176625</xdr:rowOff>
    </xdr:to>
    <xdr:pic>
      <xdr:nvPicPr>
        <xdr:cNvPr id="28" name="Graphique 27" descr="Marteau contour">
          <a:extLst>
            <a:ext uri="{FF2B5EF4-FFF2-40B4-BE49-F238E27FC236}">
              <a16:creationId xmlns:a16="http://schemas.microsoft.com/office/drawing/2014/main" id="{0F1D2D06-4090-2184-E737-2DB11DD0D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2607450" y="6103125"/>
          <a:ext cx="360000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731519</xdr:colOff>
      <xdr:row>20</xdr:row>
      <xdr:rowOff>38101</xdr:rowOff>
    </xdr:from>
    <xdr:to>
      <xdr:col>9</xdr:col>
      <xdr:colOff>339090</xdr:colOff>
      <xdr:row>26</xdr:row>
      <xdr:rowOff>72391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7F4E6D-86FF-42B3-82F4-78748802F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1" t="20229" r="16230" b="11303"/>
        <a:stretch/>
      </xdr:blipFill>
      <xdr:spPr>
        <a:xfrm>
          <a:off x="731519" y="3086101"/>
          <a:ext cx="1283971" cy="1177290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</xdr:colOff>
      <xdr:row>26</xdr:row>
      <xdr:rowOff>85724</xdr:rowOff>
    </xdr:from>
    <xdr:to>
      <xdr:col>16</xdr:col>
      <xdr:colOff>657225</xdr:colOff>
      <xdr:row>29</xdr:row>
      <xdr:rowOff>114299</xdr:rowOff>
    </xdr:to>
    <xdr:pic>
      <xdr:nvPicPr>
        <xdr:cNvPr id="3" name="Graphique 2" descr="Création de récits contou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DE0161-9457-47F1-86E1-15946A274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24125" y="4276724"/>
          <a:ext cx="600075" cy="600075"/>
        </a:xfrm>
        <a:prstGeom prst="rect">
          <a:avLst/>
        </a:prstGeom>
      </xdr:spPr>
    </xdr:pic>
    <xdr:clientData fLocksWithSheet="0"/>
  </xdr:twoCellAnchor>
  <xdr:twoCellAnchor editAs="oneCell">
    <xdr:from>
      <xdr:col>13</xdr:col>
      <xdr:colOff>9525</xdr:colOff>
      <xdr:row>26</xdr:row>
      <xdr:rowOff>76200</xdr:rowOff>
    </xdr:from>
    <xdr:to>
      <xdr:col>13</xdr:col>
      <xdr:colOff>733425</xdr:colOff>
      <xdr:row>30</xdr:row>
      <xdr:rowOff>38100</xdr:rowOff>
    </xdr:to>
    <xdr:pic>
      <xdr:nvPicPr>
        <xdr:cNvPr id="4" name="Graphique 3" descr="Internet contou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2E08E1-5721-4CE3-88FD-0DADC0D68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5438775" y="4267200"/>
          <a:ext cx="723900" cy="723900"/>
        </a:xfrm>
        <a:prstGeom prst="rect">
          <a:avLst/>
        </a:prstGeom>
      </xdr:spPr>
    </xdr:pic>
    <xdr:clientData fLocksWithSheet="0"/>
  </xdr:twoCellAnchor>
  <xdr:twoCellAnchor editAs="oneCell">
    <xdr:from>
      <xdr:col>1</xdr:col>
      <xdr:colOff>19050</xdr:colOff>
      <xdr:row>24</xdr:row>
      <xdr:rowOff>152400</xdr:rowOff>
    </xdr:from>
    <xdr:to>
      <xdr:col>1</xdr:col>
      <xdr:colOff>307050</xdr:colOff>
      <xdr:row>26</xdr:row>
      <xdr:rowOff>59400</xdr:rowOff>
    </xdr:to>
    <xdr:pic>
      <xdr:nvPicPr>
        <xdr:cNvPr id="5" name="Graphique 4" descr="Informations contour">
          <a:extLst>
            <a:ext uri="{FF2B5EF4-FFF2-40B4-BE49-F238E27FC236}">
              <a16:creationId xmlns:a16="http://schemas.microsoft.com/office/drawing/2014/main" id="{0BE8C337-D85A-49CD-82B3-C545B073C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333375" y="472440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23776</xdr:colOff>
      <xdr:row>9</xdr:row>
      <xdr:rowOff>152325</xdr:rowOff>
    </xdr:from>
    <xdr:to>
      <xdr:col>1</xdr:col>
      <xdr:colOff>311776</xdr:colOff>
      <xdr:row>11</xdr:row>
      <xdr:rowOff>59325</xdr:rowOff>
    </xdr:to>
    <xdr:pic>
      <xdr:nvPicPr>
        <xdr:cNvPr id="6" name="Graphique 5" descr="Graphique à barres contour">
          <a:extLst>
            <a:ext uri="{FF2B5EF4-FFF2-40B4-BE49-F238E27FC236}">
              <a16:creationId xmlns:a16="http://schemas.microsoft.com/office/drawing/2014/main" id="{BDDFA297-3C58-4001-A616-270FF0360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338101" y="18668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150150</xdr:rowOff>
    </xdr:from>
    <xdr:to>
      <xdr:col>1</xdr:col>
      <xdr:colOff>288000</xdr:colOff>
      <xdr:row>24</xdr:row>
      <xdr:rowOff>57150</xdr:rowOff>
    </xdr:to>
    <xdr:pic>
      <xdr:nvPicPr>
        <xdr:cNvPr id="7" name="Graphique 6" descr="Document contour">
          <a:extLst>
            <a:ext uri="{FF2B5EF4-FFF2-40B4-BE49-F238E27FC236}">
              <a16:creationId xmlns:a16="http://schemas.microsoft.com/office/drawing/2014/main" id="{692702CF-EF51-43E0-87C2-A3C518406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314325" y="43411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18975</xdr:colOff>
      <xdr:row>11</xdr:row>
      <xdr:rowOff>142725</xdr:rowOff>
    </xdr:from>
    <xdr:to>
      <xdr:col>1</xdr:col>
      <xdr:colOff>306975</xdr:colOff>
      <xdr:row>13</xdr:row>
      <xdr:rowOff>49725</xdr:rowOff>
    </xdr:to>
    <xdr:pic>
      <xdr:nvPicPr>
        <xdr:cNvPr id="8" name="Graphique 7" descr="Sirène contour">
          <a:extLst>
            <a:ext uri="{FF2B5EF4-FFF2-40B4-BE49-F238E27FC236}">
              <a16:creationId xmlns:a16="http://schemas.microsoft.com/office/drawing/2014/main" id="{3EFB1AF6-C7D5-4EB9-86D3-565137A7A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333300" y="223822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26100</xdr:colOff>
      <xdr:row>7</xdr:row>
      <xdr:rowOff>156975</xdr:rowOff>
    </xdr:from>
    <xdr:to>
      <xdr:col>1</xdr:col>
      <xdr:colOff>314100</xdr:colOff>
      <xdr:row>9</xdr:row>
      <xdr:rowOff>63975</xdr:rowOff>
    </xdr:to>
    <xdr:pic>
      <xdr:nvPicPr>
        <xdr:cNvPr id="9" name="Graphique 8" descr="Toque d'étudiant contour">
          <a:extLst>
            <a:ext uri="{FF2B5EF4-FFF2-40B4-BE49-F238E27FC236}">
              <a16:creationId xmlns:a16="http://schemas.microsoft.com/office/drawing/2014/main" id="{97AD6EBB-EAB4-4808-8CC3-2BA0B58E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340425" y="14904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</xdr:row>
      <xdr:rowOff>152400</xdr:rowOff>
    </xdr:from>
    <xdr:to>
      <xdr:col>2</xdr:col>
      <xdr:colOff>2250</xdr:colOff>
      <xdr:row>7</xdr:row>
      <xdr:rowOff>59400</xdr:rowOff>
    </xdr:to>
    <xdr:pic>
      <xdr:nvPicPr>
        <xdr:cNvPr id="10" name="Graphique 9" descr="Réussite du groupe contour">
          <a:extLst>
            <a:ext uri="{FF2B5EF4-FFF2-40B4-BE49-F238E27FC236}">
              <a16:creationId xmlns:a16="http://schemas.microsoft.com/office/drawing/2014/main" id="{7A5A7560-564D-483B-B212-841B991F3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352425" y="1104900"/>
          <a:ext cx="27847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5</xdr:col>
      <xdr:colOff>152400</xdr:colOff>
      <xdr:row>7</xdr:row>
      <xdr:rowOff>0</xdr:rowOff>
    </xdr:to>
    <xdr:sp macro="" textlink="">
      <xdr:nvSpPr>
        <xdr:cNvPr id="26" name="ZoneTexte 25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82D201C-D8CC-6F3B-5575-DC011AFE2EAE}"/>
            </a:ext>
          </a:extLst>
        </xdr:cNvPr>
        <xdr:cNvSpPr txBox="1"/>
      </xdr:nvSpPr>
      <xdr:spPr>
        <a:xfrm>
          <a:off x="314325" y="1143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152400</xdr:colOff>
      <xdr:row>9</xdr:row>
      <xdr:rowOff>0</xdr:rowOff>
    </xdr:to>
    <xdr:sp macro="" textlink="">
      <xdr:nvSpPr>
        <xdr:cNvPr id="27" name="ZoneTexte 26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86751EA7-E7F8-43B7-8298-697BC27213E9}"/>
            </a:ext>
          </a:extLst>
        </xdr:cNvPr>
        <xdr:cNvSpPr txBox="1"/>
      </xdr:nvSpPr>
      <xdr:spPr>
        <a:xfrm>
          <a:off x="314325" y="1524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5</xdr:col>
      <xdr:colOff>152400</xdr:colOff>
      <xdr:row>11</xdr:row>
      <xdr:rowOff>0</xdr:rowOff>
    </xdr:to>
    <xdr:sp macro="" textlink="">
      <xdr:nvSpPr>
        <xdr:cNvPr id="28" name="ZoneTexte 27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1D63FBB4-3E2E-43C5-BEB4-E6370F4D926E}"/>
            </a:ext>
          </a:extLst>
        </xdr:cNvPr>
        <xdr:cNvSpPr txBox="1"/>
      </xdr:nvSpPr>
      <xdr:spPr>
        <a:xfrm>
          <a:off x="314325" y="1905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5</xdr:col>
      <xdr:colOff>152400</xdr:colOff>
      <xdr:row>13</xdr:row>
      <xdr:rowOff>0</xdr:rowOff>
    </xdr:to>
    <xdr:sp macro="" textlink="">
      <xdr:nvSpPr>
        <xdr:cNvPr id="29" name="ZoneTexte 28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8A6E37D8-2E7C-4D2A-9407-1DEA97233ACA}"/>
            </a:ext>
          </a:extLst>
        </xdr:cNvPr>
        <xdr:cNvSpPr txBox="1"/>
      </xdr:nvSpPr>
      <xdr:spPr>
        <a:xfrm>
          <a:off x="314325" y="2286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5</xdr:col>
      <xdr:colOff>152400</xdr:colOff>
      <xdr:row>24</xdr:row>
      <xdr:rowOff>0</xdr:rowOff>
    </xdr:to>
    <xdr:sp macro="" textlink="">
      <xdr:nvSpPr>
        <xdr:cNvPr id="30" name="ZoneTexte 29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B8AA11AD-8733-47EC-8B8E-29A668F72A37}"/>
            </a:ext>
          </a:extLst>
        </xdr:cNvPr>
        <xdr:cNvSpPr txBox="1"/>
      </xdr:nvSpPr>
      <xdr:spPr>
        <a:xfrm>
          <a:off x="314325" y="43815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5</xdr:col>
      <xdr:colOff>152400</xdr:colOff>
      <xdr:row>26</xdr:row>
      <xdr:rowOff>0</xdr:rowOff>
    </xdr:to>
    <xdr:sp macro="" textlink="">
      <xdr:nvSpPr>
        <xdr:cNvPr id="31" name="ZoneTexte 3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186081E-7081-4354-9B5C-95ED8ACCAA34}"/>
            </a:ext>
          </a:extLst>
        </xdr:cNvPr>
        <xdr:cNvSpPr txBox="1"/>
      </xdr:nvSpPr>
      <xdr:spPr>
        <a:xfrm>
          <a:off x="314325" y="47625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</xdr:col>
      <xdr:colOff>0</xdr:colOff>
      <xdr:row>5</xdr:row>
      <xdr:rowOff>180975</xdr:rowOff>
    </xdr:from>
    <xdr:to>
      <xdr:col>5</xdr:col>
      <xdr:colOff>152400</xdr:colOff>
      <xdr:row>6</xdr:row>
      <xdr:rowOff>180975</xdr:rowOff>
    </xdr:to>
    <xdr:sp macro="" textlink="">
      <xdr:nvSpPr>
        <xdr:cNvPr id="32" name="ZoneTexte 3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9EAF4CD-49B6-410C-9205-FCA2FCEA184B}"/>
            </a:ext>
          </a:extLst>
        </xdr:cNvPr>
        <xdr:cNvSpPr txBox="1"/>
      </xdr:nvSpPr>
      <xdr:spPr>
        <a:xfrm>
          <a:off x="314325" y="1133475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104775</xdr:colOff>
      <xdr:row>0</xdr:row>
      <xdr:rowOff>47625</xdr:rowOff>
    </xdr:from>
    <xdr:to>
      <xdr:col>4</xdr:col>
      <xdr:colOff>226432</xdr:colOff>
      <xdr:row>5</xdr:row>
      <xdr:rowOff>33141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49D0FAD6-5AFB-4481-AB79-DBAC122BF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7625"/>
          <a:ext cx="1064632" cy="93801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5</xdr:col>
      <xdr:colOff>152400</xdr:colOff>
      <xdr:row>15</xdr:row>
      <xdr:rowOff>0</xdr:rowOff>
    </xdr:to>
    <xdr:sp macro="" textlink="">
      <xdr:nvSpPr>
        <xdr:cNvPr id="11" name="ZoneTexte 10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6B1C3BA-8EDE-42E6-8E74-56BD154A8FB1}"/>
            </a:ext>
          </a:extLst>
        </xdr:cNvPr>
        <xdr:cNvSpPr txBox="1"/>
      </xdr:nvSpPr>
      <xdr:spPr>
        <a:xfrm>
          <a:off x="314325" y="2667000"/>
          <a:ext cx="1409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19050</xdr:colOff>
      <xdr:row>13</xdr:row>
      <xdr:rowOff>142875</xdr:rowOff>
    </xdr:from>
    <xdr:to>
      <xdr:col>1</xdr:col>
      <xdr:colOff>307050</xdr:colOff>
      <xdr:row>15</xdr:row>
      <xdr:rowOff>49875</xdr:rowOff>
    </xdr:to>
    <xdr:pic>
      <xdr:nvPicPr>
        <xdr:cNvPr id="12" name="Graphique 11" descr="Livre fermé contour">
          <a:extLst>
            <a:ext uri="{FF2B5EF4-FFF2-40B4-BE49-F238E27FC236}">
              <a16:creationId xmlns:a16="http://schemas.microsoft.com/office/drawing/2014/main" id="{5E27EFF1-0F4C-43DB-AC8C-F52B18AF7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9"/>
            </a:ext>
          </a:extLst>
        </a:blip>
        <a:stretch>
          <a:fillRect/>
        </a:stretch>
      </xdr:blipFill>
      <xdr:spPr>
        <a:xfrm>
          <a:off x="333375" y="2619375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85724</xdr:colOff>
      <xdr:row>26</xdr:row>
      <xdr:rowOff>171150</xdr:rowOff>
    </xdr:from>
    <xdr:to>
      <xdr:col>10</xdr:col>
      <xdr:colOff>666749</xdr:colOff>
      <xdr:row>29</xdr:row>
      <xdr:rowOff>180675</xdr:rowOff>
    </xdr:to>
    <xdr:pic>
      <xdr:nvPicPr>
        <xdr:cNvPr id="14" name="Graphique 13" descr="Avis des clients contour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A94E411-CDF5-AEF6-F2F0-421B856B2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2"/>
            </a:ext>
          </a:extLst>
        </a:blip>
        <a:stretch>
          <a:fillRect/>
        </a:stretch>
      </xdr:blipFill>
      <xdr:spPr>
        <a:xfrm>
          <a:off x="7038974" y="4362150"/>
          <a:ext cx="581025" cy="581025"/>
        </a:xfrm>
        <a:prstGeom prst="rect">
          <a:avLst/>
        </a:prstGeom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25</xdr:row>
      <xdr:rowOff>0</xdr:rowOff>
    </xdr:from>
    <xdr:to>
      <xdr:col>2</xdr:col>
      <xdr:colOff>0</xdr:colOff>
      <xdr:row>28</xdr:row>
      <xdr:rowOff>76500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Type contrat">
              <a:extLst>
                <a:ext uri="{FF2B5EF4-FFF2-40B4-BE49-F238E27FC236}">
                  <a16:creationId xmlns:a16="http://schemas.microsoft.com/office/drawing/2014/main" id="{F3770C8D-A3B1-4C2D-0D93-3B9CB50F50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4762500"/>
              <a:ext cx="18288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9525</xdr:colOff>
      <xdr:row>2</xdr:row>
      <xdr:rowOff>0</xdr:rowOff>
    </xdr:from>
    <xdr:to>
      <xdr:col>2</xdr:col>
      <xdr:colOff>0</xdr:colOff>
      <xdr:row>9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Statut">
              <a:extLst>
                <a:ext uri="{FF2B5EF4-FFF2-40B4-BE49-F238E27FC236}">
                  <a16:creationId xmlns:a16="http://schemas.microsoft.com/office/drawing/2014/main" id="{AAD64A50-B559-A385-F0C0-6C8CD66297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381000"/>
              <a:ext cx="1828800" cy="1476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1828800</xdr:colOff>
      <xdr:row>16</xdr:row>
      <xdr:rowOff>117000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Site">
              <a:extLst>
                <a:ext uri="{FF2B5EF4-FFF2-40B4-BE49-F238E27FC236}">
                  <a16:creationId xmlns:a16="http://schemas.microsoft.com/office/drawing/2014/main" id="{9DB17444-5A88-05BC-6AFD-586D94ECCC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975" y="1905000"/>
              <a:ext cx="1828800" cy="126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9525</xdr:colOff>
      <xdr:row>33</xdr:row>
      <xdr:rowOff>0</xdr:rowOff>
    </xdr:from>
    <xdr:to>
      <xdr:col>2</xdr:col>
      <xdr:colOff>0</xdr:colOff>
      <xdr:row>36</xdr:row>
      <xdr:rowOff>76500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Modalité">
              <a:extLst>
                <a:ext uri="{FF2B5EF4-FFF2-40B4-BE49-F238E27FC236}">
                  <a16:creationId xmlns:a16="http://schemas.microsoft.com/office/drawing/2014/main" id="{BA21D7B0-2B67-BF9B-7122-7BB7435564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dalité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6286500"/>
              <a:ext cx="18288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1828800</xdr:colOff>
      <xdr:row>24</xdr:row>
      <xdr:rowOff>142500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omaine">
              <a:extLst>
                <a:ext uri="{FF2B5EF4-FFF2-40B4-BE49-F238E27FC236}">
                  <a16:creationId xmlns:a16="http://schemas.microsoft.com/office/drawing/2014/main" id="{FD09B101-6D4A-ECF2-43D9-8ECA9BBB35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omai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975" y="3238500"/>
              <a:ext cx="1828800" cy="147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9525</xdr:colOff>
      <xdr:row>29</xdr:row>
      <xdr:rowOff>0</xdr:rowOff>
    </xdr:from>
    <xdr:to>
      <xdr:col>2</xdr:col>
      <xdr:colOff>0</xdr:colOff>
      <xdr:row>32</xdr:row>
      <xdr:rowOff>76500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7" name="Dans le plan">
              <a:extLst>
                <a:ext uri="{FF2B5EF4-FFF2-40B4-BE49-F238E27FC236}">
                  <a16:creationId xmlns:a16="http://schemas.microsoft.com/office/drawing/2014/main" id="{30C301D9-2ED7-9433-8167-5A50554A0A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ns le pla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5524500"/>
              <a:ext cx="1828800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95</xdr:col>
      <xdr:colOff>0</xdr:colOff>
      <xdr:row>15</xdr:row>
      <xdr:rowOff>76200</xdr:rowOff>
    </xdr:from>
    <xdr:to>
      <xdr:col>99</xdr:col>
      <xdr:colOff>0</xdr:colOff>
      <xdr:row>29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1455AC2-85BD-0C3B-8321-C0D071DA9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103</xdr:col>
      <xdr:colOff>0</xdr:colOff>
      <xdr:row>15</xdr:row>
      <xdr:rowOff>114300</xdr:rowOff>
    </xdr:from>
    <xdr:to>
      <xdr:col>107</xdr:col>
      <xdr:colOff>0</xdr:colOff>
      <xdr:row>30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8E17D22-ECE9-0CC9-EC55-C51FDE339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urentleroux-my.sharepoint.com/personal/laurent_ll-cf_fr/Documents/LL%20-%20C%20et%20F/Conseil/Prod%20Conseil/Monster/Cr&#233;ation%20outil/Outil%20saisie%20des%20heures%20V2.xlsx" TargetMode="External"/><Relationship Id="rId1" Type="http://schemas.openxmlformats.org/officeDocument/2006/relationships/externalLinkPath" Target="/personal/laurent_ll-cf_fr/Documents/LL%20-%20C%20et%20F/Conseil/Prod%20Conseil/Monster/Cr&#233;ation%20outil/Outil%20saisie%20des%20heures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olol\Desktop\Formations%20pass&#233;es\LL%20-%20Support%20formation%20-%20Heures%20d&#233;l&#233;gation\Outil%20heures%20d&#233;l&#233;gation%20V2.xlsx" TargetMode="External"/><Relationship Id="rId1" Type="http://schemas.openxmlformats.org/officeDocument/2006/relationships/externalLinkPath" Target="file:///C:\Users\lolol\Desktop\Formations%20pass&#233;es\LL%20-%20Support%20formation%20-%20Heures%20d&#233;l&#233;gation\Outil%20heures%20d&#233;l&#233;gation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urentleroux-my.sharepoint.com/personal/laurent_ll-cf_fr/Documents/LL%20-%20C%20et%20F/Conseil/Prod%20Conseil/Monster/Cr&#233;ation%20outil/Compilation%20des%20heures%20V2.xlsx" TargetMode="External"/><Relationship Id="rId1" Type="http://schemas.openxmlformats.org/officeDocument/2006/relationships/externalLinkPath" Target="/personal/laurent_ll-cf_fr/Documents/LL%20-%20C%20et%20F/Conseil/Prod%20Conseil/Monster/Cr&#233;ation%20outil/Compilation%20des%20heur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isie Heures"/>
      <sheetName val="Synthèse"/>
      <sheetName val="Paramètres"/>
      <sheetName val="A propos"/>
      <sheetName val="Outil saisie des heures V2"/>
    </sheetNames>
    <sheetDataSet>
      <sheetData sheetId="0">
        <row r="4">
          <cell r="B4" t="str">
            <v>25872 DAVID Patricia</v>
          </cell>
          <cell r="M4">
            <v>1.1666666666666667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E - Mandats"/>
      <sheetName val="CSE - Heures utilisées"/>
      <sheetName val="CSE - Heures données"/>
      <sheetName val=" DS &amp; CSSCT - Mandats"/>
      <sheetName val=" DS &amp; CSSCT - Heures utilisées"/>
      <sheetName val="Paramètres"/>
      <sheetName val="A propos"/>
      <sheetName val="Outil heures délégation 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45302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es d'heures compilées"/>
      <sheetName val="Alertes"/>
      <sheetName val="Paramètres"/>
      <sheetName val="A propos"/>
    </sheetNames>
    <sheetDataSet>
      <sheetData sheetId="0"/>
      <sheetData sheetId="1"/>
      <sheetData sheetId="2">
        <row r="3">
          <cell r="D3">
            <v>45426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309.408223032406" backgroundQuery="1" createdVersion="8" refreshedVersion="8" minRefreshableVersion="3" recordCount="0" supportSubquery="1" supportAdvancedDrill="1" xr:uid="{CBC29297-2246-476F-8A2F-06DF47188564}">
  <cacheSource type="external" connectionId="6"/>
  <cacheFields count="1">
    <cacheField name="[Measures].[Nombre de Matricule]" caption="Nombre de Matricule" numFmtId="0" hierarchy="48" level="32767"/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0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0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0" memberValueDatatype="130" unbalanced="0"/>
    <cacheHierarchy uniqueName="[T_formations].[Site]" caption="Site" attribute="1" defaultMemberUniqueName="[T_formations].[Site].[All]" allUniqueName="[T_formations].[Site].[All]" dimensionUniqueName="[T_formations]" displayFolder="" count="0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0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0648151" backgroundQuery="1" createdVersion="8" refreshedVersion="8" minRefreshableVersion="3" recordCount="0" supportSubquery="1" supportAdvancedDrill="1" xr:uid="{96F022EE-3241-4FB1-A8E3-3E0A61C2F653}">
  <cacheSource type="external" connectionId="6"/>
  <cacheFields count="3">
    <cacheField name="[Measures].[Nombre de Matricule 2]" caption="Nombre de Matricule 2" numFmtId="0" hierarchy="51" level="32767"/>
    <cacheField name="[T_formations].[Site].[Site]" caption="Site" numFmtId="0" hierarchy="29" level="1">
      <sharedItems count="3">
        <s v="Bordeaux"/>
        <s v="Lyon"/>
        <s v="Paris"/>
      </sharedItems>
    </cacheField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2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1111113" backgroundQuery="1" createdVersion="8" refreshedVersion="8" minRefreshableVersion="3" recordCount="0" supportSubquery="1" supportAdvancedDrill="1" xr:uid="{B11BF3C0-EACB-482C-9A0D-50617F371EA7}">
  <cacheSource type="external" connectionId="6"/>
  <cacheFields count="3">
    <cacheField name="[Measures].[Nombre de Matricule 2]" caption="Nombre de Matricule 2" numFmtId="0" hierarchy="51" level="32767"/>
    <cacheField name="[T_formations].[Statut].[Statut]" caption="Statut" numFmtId="0" hierarchy="31" level="1">
      <sharedItems count="4">
        <s v="Agent de maitrise"/>
        <s v="Cadre"/>
        <s v="Etam"/>
        <s v="Technicien"/>
      </sharedItems>
    </cacheField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2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1458336" backgroundQuery="1" createdVersion="8" refreshedVersion="8" minRefreshableVersion="3" recordCount="0" supportSubquery="1" supportAdvancedDrill="1" xr:uid="{F7824DF7-D184-4687-97B8-C05571CE69A5}">
  <cacheSource type="external" connectionId="6"/>
  <cacheFields count="2">
    <cacheField name="[Measures].[Nombre de Matricule 2]" caption="Nombre de Matricule 2" numFmtId="0" hierarchy="51" level="32767"/>
    <cacheField name="[T_formations].[Type contrat].[Type contrat]" caption="Type contrat" numFmtId="0" hierarchy="28" level="1">
      <sharedItems count="2">
        <s v="CDD"/>
        <s v="CDI"/>
      </sharedItems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1689814" backgroundQuery="1" createdVersion="8" refreshedVersion="8" minRefreshableVersion="3" recordCount="0" supportSubquery="1" supportAdvancedDrill="1" xr:uid="{56E3AB47-7EFA-4BA9-87B2-41B82D6F550C}">
  <cacheSource type="external" connectionId="6"/>
  <cacheFields count="2">
    <cacheField name="[Measures].[Somme de Durée en h]" caption="Somme de Durée en h" numFmtId="0" hierarchy="52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2268521" backgroundQuery="1" createdVersion="8" refreshedVersion="8" minRefreshableVersion="3" recordCount="0" supportSubquery="1" supportAdvancedDrill="1" xr:uid="{DFAA0D2C-C970-4ABB-8479-5DAC8EBC5799}">
  <cacheSource type="external" connectionId="6"/>
  <cacheFields count="4">
    <cacheField name="[T_formations].[Date 1er jour].[Date 1er jour]" caption="Date 1er jour" numFmtId="0" hierarchy="25" level="1">
      <sharedItems containsSemiMixedTypes="0" containsNonDate="0" containsDate="1" containsString="0" minDate="2023-01-03T00:00:00" maxDate="2023-12-28T00:00:00" count="234">
        <d v="2023-01-03T00:00:00"/>
        <d v="2023-01-04T00:00:00"/>
        <d v="2023-01-05T00:00:00"/>
        <d v="2023-01-06T00:00:00"/>
        <d v="2023-01-07T00:00:00"/>
        <d v="2023-01-08T00:00:00"/>
        <d v="2023-01-10T00:00:00"/>
        <d v="2023-01-11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3T00:00:00"/>
        <d v="2023-01-25T00:00:00"/>
        <d v="2023-01-26T00:00:00"/>
        <d v="2023-01-27T00:00:00"/>
        <d v="2023-02-01T00:00:00"/>
        <d v="2023-02-04T00:00:00"/>
        <d v="2023-02-05T00:00:00"/>
        <d v="2023-02-06T00:00:00"/>
        <d v="2023-02-08T00:00:00"/>
        <d v="2023-02-09T00:00:00"/>
        <d v="2023-02-10T00:00:00"/>
        <d v="2023-02-11T00:00:00"/>
        <d v="2023-02-12T00:00:00"/>
        <d v="2023-02-13T00:00:00"/>
        <d v="2023-02-16T00:00:00"/>
        <d v="2023-02-18T00:00:00"/>
        <d v="2023-02-21T00:00:00"/>
        <d v="2023-02-26T00:00:00"/>
        <d v="2023-03-03T00:00:00"/>
        <d v="2023-03-04T00:00:00"/>
        <d v="2023-03-05T00:00:00"/>
        <d v="2023-03-06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7T00:00:00"/>
        <d v="2023-03-20T00:00:00"/>
        <d v="2023-03-21T00:00:00"/>
        <d v="2023-03-22T00:00:00"/>
        <d v="2023-03-23T00:00:00"/>
        <d v="2023-03-24T00:00:00"/>
        <d v="2023-04-01T00:00:00"/>
        <d v="2023-04-02T00:00:00"/>
        <d v="2023-04-03T00:00:00"/>
        <d v="2023-04-04T00:00:00"/>
        <d v="2023-04-05T00:00:00"/>
        <d v="2023-04-06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9T00:00:00"/>
        <d v="2023-04-20T00:00:00"/>
        <d v="2023-04-22T00:00:00"/>
        <d v="2023-04-23T00:00:00"/>
        <d v="2023-04-25T00:00:00"/>
        <d v="2023-04-27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2T00:00:00"/>
        <d v="2023-05-23T00:00:00"/>
        <d v="2023-05-24T00:00:00"/>
        <d v="2023-05-25T00:00:00"/>
        <d v="2023-05-26T00:00:00"/>
        <d v="2023-05-27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7-01T00:00:00"/>
        <d v="2023-07-03T00:00:00"/>
        <d v="2023-07-10T00:00:00"/>
        <d v="2023-07-12T00:00:00"/>
        <d v="2023-07-15T00:00:00"/>
        <d v="2023-07-20T00:00:00"/>
        <d v="2023-07-27T00:00:00"/>
        <d v="2023-08-02T00:00:00"/>
        <d v="2023-08-08T00:00:00"/>
        <d v="2023-08-10T00:00:00"/>
        <d v="2023-08-17T00:00:00"/>
        <d v="2023-08-21T00:00:00"/>
        <d v="2023-08-23T00:00:00"/>
        <d v="2023-09-03T00:00:00"/>
        <d v="2023-09-04T00:00:00"/>
        <d v="2023-09-05T00:00:00"/>
        <d v="2023-09-06T00:00:00"/>
        <d v="2023-09-08T00:00:00"/>
        <d v="2023-09-09T00:00:00"/>
        <d v="2023-09-10T00:00:00"/>
        <d v="2023-09-11T00:00:00"/>
        <d v="2023-09-12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5T00:00:00"/>
        <d v="2023-09-27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1-01T00:00:00"/>
        <d v="2023-11-02T00:00:00"/>
        <d v="2023-11-03T00:00:00"/>
        <d v="2023-11-04T00:00:00"/>
        <d v="2023-11-05T00:00:00"/>
        <d v="2023-11-06T00:00:00"/>
        <d v="2023-11-08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6T00:00:00"/>
        <d v="2023-11-27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7T00:00:00"/>
      </sharedItems>
    </cacheField>
    <cacheField name="[T_formations].[Date 1er jour (mois)].[Date 1er jour (mois)]" caption="Date 1er jour (mois)" numFmtId="0" hierarchy="36" level="1">
      <sharedItems count="12">
        <s v="janv"/>
        <s v="févr"/>
        <s v="mars"/>
        <s v="avr"/>
        <s v="mai"/>
        <s v="juin"/>
        <s v="juil"/>
        <s v="août"/>
        <s v="sept"/>
        <s v="oct"/>
        <s v="nov"/>
        <s v="déc"/>
      </sharedItems>
    </cacheField>
    <cacheField name="[Measures].[Somme de Durée en h]" caption="Somme de Durée en h" numFmtId="0" hierarchy="52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2" memberValueDatatype="7" unbalanced="0">
      <fieldsUsage count="2">
        <fieldUsage x="-1"/>
        <fieldUsage x="0"/>
      </fieldsUsage>
    </cacheHierarchy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3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2731483" backgroundQuery="1" createdVersion="8" refreshedVersion="8" minRefreshableVersion="3" recordCount="0" supportSubquery="1" supportAdvancedDrill="1" xr:uid="{781A0691-C75C-46FE-B1AA-994FF78A5141}">
  <cacheSource type="external" connectionId="6"/>
  <cacheFields count="4">
    <cacheField name="[T_formations].[Genre].[Genre]" caption="Genre" numFmtId="0" hierarchy="30" level="1">
      <sharedItems count="2">
        <s v="Féminin"/>
        <s v="Masculin"/>
      </sharedItems>
    </cacheField>
    <cacheField name="[T_formations].[Site].[Site]" caption="Site" numFmtId="0" hierarchy="29" level="1">
      <sharedItems count="3">
        <s v="Bordeaux"/>
        <s v="Lyon"/>
        <s v="Paris"/>
      </sharedItems>
    </cacheField>
    <cacheField name="[Measures].[Somme de Coûts]" caption="Somme de Coûts" numFmtId="0" hierarchy="54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3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Genre]" caption="Genre" attribute="1" defaultMemberUniqueName="[T_formations].[Genre].[All]" allUniqueName="[T_formations].[Genre].[All]" dimensionUniqueName="[T_formations]" displayFolder="" count="2" memberValueDatatype="130" unbalanced="0">
      <fieldsUsage count="2">
        <fieldUsage x="-1"/>
        <fieldUsage x="0"/>
      </fieldsUsage>
    </cacheHierarchy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3310184" backgroundQuery="1" createdVersion="8" refreshedVersion="8" minRefreshableVersion="3" recordCount="0" supportSubquery="1" supportAdvancedDrill="1" xr:uid="{2E31E205-9CC6-497D-A55A-2AE92F365C53}">
  <cacheSource type="external" connectionId="6"/>
  <cacheFields count="3">
    <cacheField name="[T_formations].[Dans le plan].[Dans le plan]" caption="Dans le plan" numFmtId="0" hierarchy="23" level="1">
      <sharedItems count="2">
        <s v="Hors plan"/>
        <s v="Plan"/>
      </sharedItems>
    </cacheField>
    <cacheField name="[Measures].[Somme de Coûts]" caption="Somme de Coûts" numFmtId="0" hierarchy="54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>
      <fieldsUsage count="2">
        <fieldUsage x="-1"/>
        <fieldUsage x="0"/>
      </fieldsUsage>
    </cacheHierarchy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2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3773146" backgroundQuery="1" createdVersion="8" refreshedVersion="8" minRefreshableVersion="3" recordCount="0" supportSubquery="1" supportAdvancedDrill="1" xr:uid="{C8FD0E17-7672-4B8E-9AA3-A13D28EA2399}">
  <cacheSource type="external" connectionId="6"/>
  <cacheFields count="3">
    <cacheField name="[T_formations].[Statut].[Statut]" caption="Statut" numFmtId="0" hierarchy="31" level="1">
      <sharedItems count="4">
        <s v="Agent de maitrise"/>
        <s v="Cadre"/>
        <s v="Etam"/>
        <s v="Technicien"/>
      </sharedItems>
    </cacheField>
    <cacheField name="[Measures].[Somme de Durée en h]" caption="Somme de Durée en h" numFmtId="0" hierarchy="52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2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>
      <fieldsUsage count="2">
        <fieldUsage x="-1"/>
        <fieldUsage x="0"/>
      </fieldsUsage>
    </cacheHierarchy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4351854" backgroundQuery="1" createdVersion="8" refreshedVersion="8" minRefreshableVersion="3" recordCount="0" supportSubquery="1" supportAdvancedDrill="1" xr:uid="{229EE0A9-6C3D-4732-A8C2-86CCF31CD3C7}">
  <cacheSource type="external" connectionId="6"/>
  <cacheFields count="3">
    <cacheField name="[Measures].[Nombre de Matricule 2]" caption="Nombre de Matricule 2" numFmtId="0" hierarchy="51" level="32767"/>
    <cacheField name="[T_formations].[Statut].[Statut]" caption="Statut" numFmtId="0" hierarchy="31" level="1">
      <sharedItems count="4">
        <s v="Agent de maitrise"/>
        <s v="Cadre"/>
        <s v="Etam"/>
        <s v="Technicien"/>
      </sharedItems>
    </cacheField>
    <cacheField name="[T_formations].[Type contrat].[Type contrat]" caption="Type contrat" numFmtId="0" hierarchy="28" level="1">
      <sharedItems count="2">
        <s v="CDD"/>
        <s v="CDI"/>
      </sharedItems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2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4699077" backgroundQuery="1" createdVersion="8" refreshedVersion="8" minRefreshableVersion="3" recordCount="0" supportSubquery="1" supportAdvancedDrill="1" xr:uid="{0A67A955-1180-4CBC-A89F-89598BE017C5}">
  <cacheSource type="external" connectionId="6"/>
  <cacheFields count="4">
    <cacheField name="[T_formations].[Genre].[Genre]" caption="Genre" numFmtId="0" hierarchy="30" level="1">
      <sharedItems count="2">
        <s v="Féminin"/>
        <s v="Masculin"/>
      </sharedItems>
    </cacheField>
    <cacheField name="[T_formations].[Tranche d'age].[Tranche d'age]" caption="Tranche d'age" numFmtId="0" hierarchy="34" level="1">
      <sharedItems count="5">
        <s v="25 à 29 ans"/>
        <s v="30 à 39 ans"/>
        <s v="40 à 49 ans"/>
        <s v="50 à 59 ans"/>
        <s v="60 ans et plus"/>
      </sharedItems>
    </cacheField>
    <cacheField name="[Measures].[Total distinct de Matricule]" caption="Total distinct de Matricule" numFmtId="0" hierarchy="50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3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2" memberValueDatatype="130" unbalanced="0">
      <fieldsUsage count="2">
        <fieldUsage x="-1"/>
        <fieldUsage x="0"/>
      </fieldsUsage>
    </cacheHierarchy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57754626" backgroundQuery="1" createdVersion="8" refreshedVersion="8" minRefreshableVersion="3" recordCount="0" supportSubquery="1" supportAdvancedDrill="1" xr:uid="{F917DC6E-D1CB-4636-86F8-AC9EA26D0A95}">
  <cacheSource type="external" connectionId="6"/>
  <cacheFields count="2">
    <cacheField name="[Measures].[Nombre de Matricule 2]" caption="Nombre de Matricule 2" numFmtId="0" hierarchy="51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2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5277777" backgroundQuery="1" createdVersion="8" refreshedVersion="8" minRefreshableVersion="3" recordCount="0" supportSubquery="1" supportAdvancedDrill="1" xr:uid="{2C54B32D-44AF-412E-9C32-15132A3FB52A}">
  <cacheSource type="external" connectionId="6"/>
  <cacheFields count="4">
    <cacheField name="[T_formations].[Genre].[Genre]" caption="Genre" numFmtId="0" hierarchy="30" level="1">
      <sharedItems count="2">
        <s v="Féminin"/>
        <s v="Masculin"/>
      </sharedItems>
    </cacheField>
    <cacheField name="[T_formations].[Tranche d'ancienneté].[Tranche d'ancienneté]" caption="Tranche d'ancienneté" numFmtId="0" hierarchy="35" level="1">
      <sharedItems count="6">
        <s v="2 - 3 à 5 ans"/>
        <s v="3 - 6 à 9 ans"/>
        <s v="4 - 10 à 14 ans"/>
        <s v="5 - 15 à 19 ans"/>
        <s v="6 - 20 à 24 ans"/>
        <s v="7 - 25 à 34 ans"/>
      </sharedItems>
    </cacheField>
    <cacheField name="[Measures].[Total distinct de Matricule]" caption="Total distinct de Matricule" numFmtId="0" hierarchy="50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3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2" memberValueDatatype="130" unbalanced="0">
      <fieldsUsage count="2">
        <fieldUsage x="-1"/>
        <fieldUsage x="0"/>
      </fieldsUsage>
    </cacheHierarchy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309.408223726852" backgroundQuery="1" createdVersion="3" refreshedVersion="8" minRefreshableVersion="3" recordCount="0" supportSubquery="1" supportAdvancedDrill="1" xr:uid="{8829F987-64FF-4393-AB1B-30781928DC0B}">
  <cacheSource type="external" connectionId="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2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2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2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2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2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2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/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113469248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58333334" backgroundQuery="1" createdVersion="8" refreshedVersion="8" minRefreshableVersion="3" recordCount="0" supportSubquery="1" supportAdvancedDrill="1" xr:uid="{BBEE38FF-A7E1-4282-9432-2B3066D03630}">
  <cacheSource type="external" connectionId="6"/>
  <cacheFields count="10">
    <cacheField name="[T_collaborateurs].[Matricule].[Matricule]" caption="Matricule" numFmtId="0" level="1">
      <sharedItems containsSemiMixedTypes="0" containsString="0" containsNumber="1" containsInteger="1" minValue="70023" maxValue="70779" count="19">
        <n v="70023"/>
        <n v="70067"/>
        <n v="70102"/>
        <n v="70146"/>
        <n v="70214"/>
        <n v="70216"/>
        <n v="70250"/>
        <n v="70330"/>
        <n v="70372"/>
        <n v="70399"/>
        <n v="70427"/>
        <n v="70466"/>
        <n v="70488"/>
        <n v="70490"/>
        <n v="70557"/>
        <n v="70588"/>
        <n v="70596"/>
        <n v="70670"/>
        <n v="70779"/>
      </sharedItems>
      <extLst>
        <ext xmlns:x15="http://schemas.microsoft.com/office/spreadsheetml/2010/11/main" uri="{4F2E5C28-24EA-4eb8-9CBF-B6C8F9C3D259}">
          <x15:cachedUniqueNames>
            <x15:cachedUniqueName index="0" name="[T_collaborateurs].[Matricule].&amp;[70023]"/>
            <x15:cachedUniqueName index="1" name="[T_collaborateurs].[Matricule].&amp;[70067]"/>
            <x15:cachedUniqueName index="2" name="[T_collaborateurs].[Matricule].&amp;[70102]"/>
            <x15:cachedUniqueName index="3" name="[T_collaborateurs].[Matricule].&amp;[70146]"/>
            <x15:cachedUniqueName index="4" name="[T_collaborateurs].[Matricule].&amp;[70214]"/>
            <x15:cachedUniqueName index="5" name="[T_collaborateurs].[Matricule].&amp;[70216]"/>
            <x15:cachedUniqueName index="6" name="[T_collaborateurs].[Matricule].&amp;[70250]"/>
            <x15:cachedUniqueName index="7" name="[T_collaborateurs].[Matricule].&amp;[70330]"/>
            <x15:cachedUniqueName index="8" name="[T_collaborateurs].[Matricule].&amp;[70372]"/>
            <x15:cachedUniqueName index="9" name="[T_collaborateurs].[Matricule].&amp;[70399]"/>
            <x15:cachedUniqueName index="10" name="[T_collaborateurs].[Matricule].&amp;[70427]"/>
            <x15:cachedUniqueName index="11" name="[T_collaborateurs].[Matricule].&amp;[70466]"/>
            <x15:cachedUniqueName index="12" name="[T_collaborateurs].[Matricule].&amp;[70488]"/>
            <x15:cachedUniqueName index="13" name="[T_collaborateurs].[Matricule].&amp;[70490]"/>
            <x15:cachedUniqueName index="14" name="[T_collaborateurs].[Matricule].&amp;[70557]"/>
            <x15:cachedUniqueName index="15" name="[T_collaborateurs].[Matricule].&amp;[70588]"/>
            <x15:cachedUniqueName index="16" name="[T_collaborateurs].[Matricule].&amp;[70596]"/>
            <x15:cachedUniqueName index="17" name="[T_collaborateurs].[Matricule].&amp;[70670]"/>
            <x15:cachedUniqueName index="18" name="[T_collaborateurs].[Matricule].&amp;[70779]"/>
          </x15:cachedUniqueNames>
        </ext>
      </extLst>
    </cacheField>
    <cacheField name="[T_collaborateurs].[Nom].[Nom]" caption="Nom" numFmtId="0" hierarchy="1" level="1">
      <sharedItems count="19">
        <s v="LATINE"/>
        <s v="DOPPLER"/>
        <s v="FOLLITSE"/>
        <s v="JACQUINOT"/>
        <s v="CASTANO"/>
        <s v="LEROY"/>
        <s v="STEPHAN"/>
        <s v="BONNET"/>
        <s v="RAMEY"/>
        <s v="PIERRON MICHAUD"/>
        <s v="PONT"/>
        <s v="FABRE"/>
        <s v="CORTINOVIS"/>
        <s v="EDDA"/>
        <s v="GIRAUD"/>
        <s v="GUIN"/>
        <s v="BRASSEUR"/>
        <s v="BODIN"/>
        <s v="LE CLANCHE"/>
      </sharedItems>
    </cacheField>
    <cacheField name="[T_collaborateurs].[Prénom].[Prénom]" caption="Prénom" numFmtId="0" hierarchy="2" level="1">
      <sharedItems count="18">
        <s v="Oscar"/>
        <s v="Guillaume"/>
        <s v="Pierre Etienne"/>
        <s v="Pierre"/>
        <s v="Christophe"/>
        <s v="David"/>
        <s v="Valerie"/>
        <s v="Nathalie"/>
        <s v="Loic"/>
        <s v="Benjamin"/>
        <s v="Justine"/>
        <s v="Theo"/>
        <s v="Tingting"/>
        <s v="Thérèse"/>
        <s v="Joanne"/>
        <s v="Choughi"/>
        <s v="Nadine"/>
        <s v="Alexandre"/>
      </sharedItems>
    </cacheField>
    <cacheField name="[T_collaborateurs].[Type contrat].[Type contrat]" caption="Type contrat" numFmtId="0" hierarchy="3" level="1">
      <sharedItems count="2">
        <s v="CDD"/>
        <s v="CDI"/>
      </sharedItems>
    </cacheField>
    <cacheField name="[T_collaborateurs].[Site].[Site]" caption="Site" numFmtId="0" hierarchy="4" level="1">
      <sharedItems count="1">
        <s v="Bordeaux"/>
      </sharedItems>
    </cacheField>
    <cacheField name="[T_collaborateurs].[Date d'entrée].[Date d'entrée]" caption="Date d'entrée" numFmtId="0" hierarchy="8" level="1">
      <sharedItems containsSemiMixedTypes="0" containsNonDate="0" containsDate="1" containsString="0" minDate="1999-01-01T00:00:00" maxDate="2020-01-02T00:00:00" count="18">
        <d v="2019-10-14T00:00:00"/>
        <d v="2017-12-14T00:00:00"/>
        <d v="2020-01-01T00:00:00"/>
        <d v="1999-01-01T00:00:00"/>
        <d v="2014-11-17T00:00:00"/>
        <d v="2018-06-04T00:00:00"/>
        <d v="2015-08-03T00:00:00"/>
        <d v="2018-09-17T00:00:00"/>
        <d v="2019-03-11T00:00:00"/>
        <d v="2017-11-04T00:00:00"/>
        <d v="2018-09-05T00:00:00"/>
        <d v="2009-01-05T00:00:00"/>
        <d v="2012-01-04T00:00:00"/>
        <d v="2017-10-16T00:00:00"/>
        <d v="2009-08-01T00:00:00"/>
        <d v="2018-03-05T00:00:00"/>
        <d v="2016-10-03T00:00:00"/>
        <d v="2018-09-10T00:00:00"/>
      </sharedItems>
    </cacheField>
    <cacheField name="[T_collaborateurs].[Emploi].[Emploi]" caption="Emploi" numFmtId="0" hierarchy="9" level="1">
      <sharedItems count="13">
        <s v="COMMERCIAL JUNIOR"/>
        <s v="CONSULTANT JUNIOR"/>
        <s v="CONSULTANTE JUNIOR"/>
        <s v="INGENIEUR CONCEPTEUR"/>
        <s v="CONSULTANT"/>
        <s v="INGENIEUR ANALYSTE"/>
        <s v="INGENIEUR D'ETUDES"/>
        <s v="ASSISTANTE DE DIRECTION"/>
        <s v="CHARGE DE RECRUTEMENT"/>
        <s v="ASSISTANT ADMINISTRATEUR RESEAU"/>
        <s v="DIRECTEUR DE PROJET"/>
        <s v="DEVELOPPEUR"/>
        <s v="UX DESIGNER"/>
      </sharedItems>
    </cacheField>
    <cacheField name="[T_collaborateurs].[Nb de formations suivies].[Nb de formations suivies]" caption="Nb de formations suivies" numFmtId="0" hierarchy="12" level="1">
      <sharedItems containsSemiMixedTypes="0" containsNonDate="0" containsString="0"/>
    </cacheField>
    <cacheField name="[T_collaborateurs].[Ancienneté].[Ancienneté]" caption="Ancienneté" numFmtId="0" hierarchy="11" level="1">
      <sharedItems containsSemiMixedTypes="0" containsString="0" containsNumber="1" containsInteger="1" minValue="4" maxValue="25" count="10">
        <n v="4"/>
        <n v="6"/>
        <n v="25"/>
        <n v="9"/>
        <n v="8"/>
        <n v="5"/>
        <n v="15"/>
        <n v="12"/>
        <n v="14"/>
        <n v="7"/>
      </sharedItems>
      <extLst>
        <ext xmlns:x15="http://schemas.microsoft.com/office/spreadsheetml/2010/11/main" uri="{4F2E5C28-24EA-4eb8-9CBF-B6C8F9C3D259}">
          <x15:cachedUniqueNames>
            <x15:cachedUniqueName index="0" name="[T_collaborateurs].[Ancienneté].&amp;[4]"/>
            <x15:cachedUniqueName index="1" name="[T_collaborateurs].[Ancienneté].&amp;[6]"/>
            <x15:cachedUniqueName index="2" name="[T_collaborateurs].[Ancienneté].&amp;[25]"/>
            <x15:cachedUniqueName index="3" name="[T_collaborateurs].[Ancienneté].&amp;[9]"/>
            <x15:cachedUniqueName index="4" name="[T_collaborateurs].[Ancienneté].&amp;[8]"/>
            <x15:cachedUniqueName index="5" name="[T_collaborateurs].[Ancienneté].&amp;[5]"/>
            <x15:cachedUniqueName index="6" name="[T_collaborateurs].[Ancienneté].&amp;[15]"/>
            <x15:cachedUniqueName index="7" name="[T_collaborateurs].[Ancienneté].&amp;[12]"/>
            <x15:cachedUniqueName index="8" name="[T_collaborateurs].[Ancienneté].&amp;[14]"/>
            <x15:cachedUniqueName index="9" name="[T_collaborateurs].[Ancienneté].&amp;[7]"/>
          </x15:cachedUniqueNames>
        </ext>
      </extLst>
    </cacheField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2" memberValueDatatype="20" unbalanced="0">
      <fieldsUsage count="2">
        <fieldUsage x="-1"/>
        <fieldUsage x="0"/>
      </fieldsUsage>
    </cacheHierarchy>
    <cacheHierarchy uniqueName="[T_collaborateurs].[Nom]" caption="Nom" attribute="1" defaultMemberUniqueName="[T_collaborateurs].[Nom].[All]" allUniqueName="[T_collaborateurs].[Nom].[All]" dimensionUniqueName="[T_collaborateurs]" displayFolder="" count="2" memberValueDatatype="130" unbalanced="0">
      <fieldsUsage count="2">
        <fieldUsage x="-1"/>
        <fieldUsage x="1"/>
      </fieldsUsage>
    </cacheHierarchy>
    <cacheHierarchy uniqueName="[T_collaborateurs].[Prénom]" caption="Prénom" attribute="1" defaultMemberUniqueName="[T_collaborateurs].[Prénom].[All]" allUniqueName="[T_collaborateurs].[Prénom].[All]" dimensionUniqueName="[T_collaborateurs]" displayFolder="" count="2" memberValueDatatype="130" unbalanced="0">
      <fieldsUsage count="2">
        <fieldUsage x="-1"/>
        <fieldUsage x="2"/>
      </fieldsUsage>
    </cacheHierarchy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2" memberValueDatatype="130" unbalanced="0">
      <fieldsUsage count="2">
        <fieldUsage x="-1"/>
        <fieldUsage x="3"/>
      </fieldsUsage>
    </cacheHierarchy>
    <cacheHierarchy uniqueName="[T_collaborateurs].[Site]" caption="Site" attribute="1" defaultMemberUniqueName="[T_collaborateurs].[Site].[All]" allUniqueName="[T_collaborateurs].[Site].[All]" dimensionUniqueName="[T_collaborateurs]" displayFolder="" count="2" memberValueDatatype="130" unbalanced="0">
      <fieldsUsage count="2">
        <fieldUsage x="-1"/>
        <fieldUsage x="4"/>
      </fieldsUsage>
    </cacheHierarchy>
    <cacheHierarchy uniqueName="[T_collaborateurs].[Genre]" caption="Genre" attribute="1" defaultMemberUniqueName="[T_collaborateurs].[Genre].[All]" allUniqueName="[T_collaborateurs].[Genre].[All]" dimensionUniqueName="[T_collaborateurs]" displayFolder="" count="2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2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2" memberValueDatatype="7" unbalanced="0">
      <fieldsUsage count="2">
        <fieldUsage x="-1"/>
        <fieldUsage x="5"/>
      </fieldsUsage>
    </cacheHierarchy>
    <cacheHierarchy uniqueName="[T_collaborateurs].[Emploi]" caption="Emploi" attribute="1" defaultMemberUniqueName="[T_collaborateurs].[Emploi].[All]" allUniqueName="[T_collaborateurs].[Emploi].[All]" dimensionUniqueName="[T_collaborateurs]" displayFolder="" count="2" memberValueDatatype="130" unbalanced="0">
      <fieldsUsage count="2">
        <fieldUsage x="-1"/>
        <fieldUsage x="6"/>
      </fieldsUsage>
    </cacheHierarchy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2" memberValueDatatype="20" unbalanced="0">
      <fieldsUsage count="2">
        <fieldUsage x="-1"/>
        <fieldUsage x="8"/>
      </fieldsUsage>
    </cacheHierarchy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2" memberValueDatatype="20" unbalanced="0">
      <fieldsUsage count="2">
        <fieldUsage x="-1"/>
        <fieldUsage x="7"/>
      </fieldsUsage>
    </cacheHierarchy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9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58796296" backgroundQuery="1" createdVersion="8" refreshedVersion="8" minRefreshableVersion="3" recordCount="0" supportSubquery="1" supportAdvancedDrill="1" xr:uid="{24D2ECAC-802B-4D4D-8BA4-968100B38C2A}">
  <cacheSource type="external" connectionId="6"/>
  <cacheFields count="3">
    <cacheField name="[T_formations].[Domaine].[Domaine]" caption="Domaine" numFmtId="0" hierarchy="21" level="1">
      <sharedItems count="4">
        <s v="Controles Non Destructifs"/>
        <s v="Management"/>
        <s v="Prevention Securite"/>
        <s v="Technologiques"/>
      </sharedItems>
    </cacheField>
    <cacheField name="[Measures].[Somme de Coûts]" caption="Somme de Coûts" numFmtId="0" hierarchy="54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2" memberValueDatatype="130" unbalanced="0">
      <fieldsUsage count="2">
        <fieldUsage x="-1"/>
        <fieldUsage x="0"/>
      </fieldsUsage>
    </cacheHierarchy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2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59027781" backgroundQuery="1" createdVersion="8" refreshedVersion="8" minRefreshableVersion="3" recordCount="0" supportSubquery="1" supportAdvancedDrill="1" xr:uid="{FF174B9F-8546-4919-BC0E-D36C7BB03488}">
  <cacheSource type="external" connectionId="6"/>
  <cacheFields count="2">
    <cacheField name="[Measures].[Moyenne de Durée en h]" caption="Moyenne de Durée en h" numFmtId="0" hierarchy="53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59259258" backgroundQuery="1" createdVersion="8" refreshedVersion="8" minRefreshableVersion="3" recordCount="0" supportSubquery="1" supportAdvancedDrill="1" xr:uid="{127C113F-683F-4359-9FEA-D92F097435DA}">
  <cacheSource type="external" connectionId="6"/>
  <cacheFields count="2">
    <cacheField name="[Measures].[Somme de Coûts]" caption="Somme de Coûts" numFmtId="0" hierarchy="54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59490743" backgroundQuery="1" createdVersion="8" refreshedVersion="8" minRefreshableVersion="3" recordCount="0" supportSubquery="1" supportAdvancedDrill="1" xr:uid="{E5089AB8-812E-4566-9E37-B283A6DBC3FF}">
  <cacheSource type="external" connectionId="6"/>
  <cacheFields count="2">
    <cacheField name="[Measures].[Moyenne de Coûts]" caption="Moyenne de Coûts" numFmtId="0" hierarchy="55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5972222" backgroundQuery="1" createdVersion="8" refreshedVersion="8" minRefreshableVersion="3" recordCount="0" supportSubquery="1" supportAdvancedDrill="1" xr:uid="{85BBA21B-DBF9-4A13-8A5F-32C49CDCA34A}">
  <cacheSource type="external" connectionId="6"/>
  <cacheFields count="2">
    <cacheField name="[Measures].[Total distinct de Matricule]" caption="Total distinct de Matricule" numFmtId="0" hierarchy="50" level="32767"/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/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aurent Leroux" refreshedDate="45526.636460069443" backgroundQuery="1" createdVersion="8" refreshedVersion="8" minRefreshableVersion="3" recordCount="0" supportSubquery="1" supportAdvancedDrill="1" xr:uid="{F6B14AC7-AEA5-4674-AE2D-596113D5A936}">
  <cacheSource type="external" connectionId="6"/>
  <cacheFields count="3">
    <cacheField name="[Measures].[Nombre de Matricule 2]" caption="Nombre de Matricule 2" numFmtId="0" hierarchy="51" level="32767"/>
    <cacheField name="[T_formations].[Modalité].[Modalité]" caption="Modalité" numFmtId="0" hierarchy="24" level="1">
      <sharedItems count="2">
        <s v="Externe"/>
        <s v="Interne"/>
      </sharedItems>
    </cacheField>
    <cacheField name="[T_formations].[Type contrat].[Type contrat]" caption="Type contrat" numFmtId="0" hierarchy="28" level="1">
      <sharedItems containsSemiMixedTypes="0" containsNonDate="0" containsString="0"/>
    </cacheField>
  </cacheFields>
  <cacheHierarchies count="56">
    <cacheHierarchy uniqueName="[T_collaborateurs].[Matricule]" caption="Matricule" attribute="1" defaultMemberUniqueName="[T_collaborateurs].[Matricule].[All]" allUniqueName="[T_collaborateurs].[Matricule].[All]" dimensionUniqueName="[T_collaborateurs]" displayFolder="" count="0" memberValueDatatype="20" unbalanced="0"/>
    <cacheHierarchy uniqueName="[T_collaborateurs].[Nom]" caption="Nom" attribute="1" defaultMemberUniqueName="[T_collaborateurs].[Nom].[All]" allUniqueName="[T_collaborateurs].[Nom].[All]" dimensionUniqueName="[T_collaborateurs]" displayFolder="" count="0" memberValueDatatype="130" unbalanced="0"/>
    <cacheHierarchy uniqueName="[T_collaborateurs].[Prénom]" caption="Prénom" attribute="1" defaultMemberUniqueName="[T_collaborateurs].[Prénom].[All]" allUniqueName="[T_collaborateurs].[Prénom].[All]" dimensionUniqueName="[T_collaborateurs]" displayFolder="" count="0" memberValueDatatype="130" unbalanced="0"/>
    <cacheHierarchy uniqueName="[T_collaborateurs].[Type contrat]" caption="Type contrat" attribute="1" defaultMemberUniqueName="[T_collaborateurs].[Type contrat].[All]" allUniqueName="[T_collaborateurs].[Type contrat].[All]" dimensionUniqueName="[T_collaborateurs]" displayFolder="" count="0" memberValueDatatype="130" unbalanced="0"/>
    <cacheHierarchy uniqueName="[T_collaborateurs].[Site]" caption="Site" attribute="1" defaultMemberUniqueName="[T_collaborateurs].[Site].[All]" allUniqueName="[T_collaborateurs].[Site].[All]" dimensionUniqueName="[T_collaborateurs]" displayFolder="" count="0" memberValueDatatype="130" unbalanced="0"/>
    <cacheHierarchy uniqueName="[T_collaborateurs].[Genre]" caption="Genre" attribute="1" defaultMemberUniqueName="[T_collaborateurs].[Genre].[All]" allUniqueName="[T_collaborateurs].[Genre].[All]" dimensionUniqueName="[T_collaborateurs]" displayFolder="" count="0" memberValueDatatype="130" unbalanced="0"/>
    <cacheHierarchy uniqueName="[T_collaborateurs].[Date de naissance]" caption="Date de naissance" attribute="1" time="1" defaultMemberUniqueName="[T_collaborateurs].[Date de naissance].[All]" allUniqueName="[T_collaborateurs].[Date de naissance].[All]" dimensionUniqueName="[T_collaborateurs]" displayFolder="" count="0" memberValueDatatype="7" unbalanced="0"/>
    <cacheHierarchy uniqueName="[T_collaborateurs].[Statut]" caption="Statut" attribute="1" defaultMemberUniqueName="[T_collaborateurs].[Statut].[All]" allUniqueName="[T_collaborateurs].[Statut].[All]" dimensionUniqueName="[T_collaborateurs]" displayFolder="" count="0" memberValueDatatype="130" unbalanced="0"/>
    <cacheHierarchy uniqueName="[T_collaborateurs].[Date d'entrée]" caption="Date d'entrée" attribute="1" time="1" defaultMemberUniqueName="[T_collaborateurs].[Date d'entrée].[All]" allUniqueName="[T_collaborateurs].[Date d'entrée].[All]" dimensionUniqueName="[T_collaborateurs]" displayFolder="" count="0" memberValueDatatype="7" unbalanced="0"/>
    <cacheHierarchy uniqueName="[T_collaborateurs].[Emploi]" caption="Emploi" attribute="1" defaultMemberUniqueName="[T_collaborateurs].[Emploi].[All]" allUniqueName="[T_collaborateurs].[Emploi].[All]" dimensionUniqueName="[T_collaborateurs]" displayFolder="" count="0" memberValueDatatype="130" unbalanced="0"/>
    <cacheHierarchy uniqueName="[T_collaborateurs].[Âge]" caption="Âge" attribute="1" defaultMemberUniqueName="[T_collaborateurs].[Âge].[All]" allUniqueName="[T_collaborateurs].[Âge].[All]" dimensionUniqueName="[T_collaborateurs]" displayFolder="" count="0" memberValueDatatype="20" unbalanced="0"/>
    <cacheHierarchy uniqueName="[T_collaborateurs].[Ancienneté]" caption="Ancienneté" attribute="1" defaultMemberUniqueName="[T_collaborateurs].[Ancienneté].[All]" allUniqueName="[T_collaborateurs].[Ancienneté].[All]" dimensionUniqueName="[T_collaborateurs]" displayFolder="" count="0" memberValueDatatype="20" unbalanced="0"/>
    <cacheHierarchy uniqueName="[T_collaborateurs].[Nb de formations suivies]" caption="Nb de formations suivies" attribute="1" defaultMemberUniqueName="[T_collaborateurs].[Nb de formations suivies].[All]" allUniqueName="[T_collaborateurs].[Nb de formations suivies].[All]" dimensionUniqueName="[T_collaborateurs]" displayFolder="" count="0" memberValueDatatype="20" unbalanced="0"/>
    <cacheHierarchy uniqueName="[T_collaborateurs].[Nb d'heures totales]" caption="Nb d'heures totales" attribute="1" defaultMemberUniqueName="[T_collaborateurs].[Nb d'heures totales].[All]" allUniqueName="[T_collaborateurs].[Nb d'heures totales].[All]" dimensionUniqueName="[T_collaborateurs]" displayFolder="" count="0" memberValueDatatype="5" unbalanced="0"/>
    <cacheHierarchy uniqueName="[T_collaborateurs].[Coûts totaux]" caption="Coûts totaux" attribute="1" defaultMemberUniqueName="[T_collaborateurs].[Coûts totaux].[All]" allUniqueName="[T_collaborateurs].[Coûts totaux].[All]" dimensionUniqueName="[T_collaborateurs]" displayFolder="" count="0" memberValueDatatype="5" unbalanced="0"/>
    <cacheHierarchy uniqueName="[T_collaborateurs].[Date d'entrée (année)]" caption="Date d'entrée (année)" attribute="1" defaultMemberUniqueName="[T_collaborateurs].[Date d'entrée (année)].[All]" allUniqueName="[T_collaborateurs].[Date d'entrée (année)].[All]" dimensionUniqueName="[T_collaborateurs]" displayFolder="" count="0" memberValueDatatype="130" unbalanced="0"/>
    <cacheHierarchy uniqueName="[T_collaborateurs].[Date d'entrée (trimestre)]" caption="Date d'entrée (trimestre)" attribute="1" defaultMemberUniqueName="[T_collaborateurs].[Date d'entrée (trimestre)].[All]" allUniqueName="[T_collaborateurs].[Date d'entrée (trimestre)].[All]" dimensionUniqueName="[T_collaborateurs]" displayFolder="" count="0" memberValueDatatype="130" unbalanced="0"/>
    <cacheHierarchy uniqueName="[T_collaborateurs].[Date d'entrée (mois)]" caption="Date d'entrée (mois)" attribute="1" defaultMemberUniqueName="[T_collaborateurs].[Date d'entrée (mois)].[All]" allUniqueName="[T_collaborateurs].[Date d'entrée (mois)].[All]" dimensionUniqueName="[T_collaborateurs]" displayFolder="" count="0" memberValueDatatype="130" unbalanced="0"/>
    <cacheHierarchy uniqueName="[T_formations].[Matricule]" caption="Matricule" attribute="1" defaultMemberUniqueName="[T_formations].[Matricule].[All]" allUniqueName="[T_formations].[Matricule].[All]" dimensionUniqueName="[T_formations]" displayFolder="" count="0" memberValueDatatype="20" unbalanced="0"/>
    <cacheHierarchy uniqueName="[T_formations].[Nom]" caption="Nom" attribute="1" defaultMemberUniqueName="[T_formations].[Nom].[All]" allUniqueName="[T_formations].[Nom].[All]" dimensionUniqueName="[T_formations]" displayFolder="" count="0" memberValueDatatype="130" unbalanced="0"/>
    <cacheHierarchy uniqueName="[T_formations].[Prénom]" caption="Prénom" attribute="1" defaultMemberUniqueName="[T_formations].[Prénom].[All]" allUniqueName="[T_formations].[Prénom].[All]" dimensionUniqueName="[T_formations]" displayFolder="" count="0" memberValueDatatype="130" unbalanced="0"/>
    <cacheHierarchy uniqueName="[T_formations].[Domaine]" caption="Domaine" attribute="1" defaultMemberUniqueName="[T_formations].[Domaine].[All]" allUniqueName="[T_formations].[Domaine].[All]" dimensionUniqueName="[T_formations]" displayFolder="" count="0" memberValueDatatype="130" unbalanced="0"/>
    <cacheHierarchy uniqueName="[T_formations].[intitulé formation]" caption="intitulé formation" attribute="1" defaultMemberUniqueName="[T_formations].[intitulé formation].[All]" allUniqueName="[T_formations].[intitulé formation].[All]" dimensionUniqueName="[T_formations]" displayFolder="" count="0" memberValueDatatype="130" unbalanced="0"/>
    <cacheHierarchy uniqueName="[T_formations].[Dans le plan]" caption="Dans le plan" attribute="1" defaultMemberUniqueName="[T_formations].[Dans le plan].[All]" allUniqueName="[T_formations].[Dans le plan].[All]" dimensionUniqueName="[T_formations]" displayFolder="" count="2" memberValueDatatype="130" unbalanced="0"/>
    <cacheHierarchy uniqueName="[T_formations].[Modalité]" caption="Modalité" attribute="1" defaultMemberUniqueName="[T_formations].[Modalité].[All]" allUniqueName="[T_formations].[Modalité].[All]" dimensionUniqueName="[T_formations]" displayFolder="" count="2" memberValueDatatype="130" unbalanced="0">
      <fieldsUsage count="2">
        <fieldUsage x="-1"/>
        <fieldUsage x="1"/>
      </fieldsUsage>
    </cacheHierarchy>
    <cacheHierarchy uniqueName="[T_formations].[Date 1er jour]" caption="Date 1er jour" attribute="1" time="1" defaultMemberUniqueName="[T_formations].[Date 1er jour].[All]" allUniqueName="[T_formations].[Date 1er jour].[All]" dimensionUniqueName="[T_formations]" displayFolder="" count="0" memberValueDatatype="7" unbalanced="0"/>
    <cacheHierarchy uniqueName="[T_formations].[Coûts]" caption="Coûts" attribute="1" defaultMemberUniqueName="[T_formations].[Coûts].[All]" allUniqueName="[T_formations].[Coûts].[All]" dimensionUniqueName="[T_formations]" displayFolder="" count="0" memberValueDatatype="5" unbalanced="0"/>
    <cacheHierarchy uniqueName="[T_formations].[Durée en h]" caption="Durée en h" attribute="1" defaultMemberUniqueName="[T_formations].[Durée en h].[All]" allUniqueName="[T_formations].[Durée en h].[All]" dimensionUniqueName="[T_formations]" displayFolder="" count="0" memberValueDatatype="5" unbalanced="0"/>
    <cacheHierarchy uniqueName="[T_formations].[Type contrat]" caption="Type contrat" attribute="1" defaultMemberUniqueName="[T_formations].[Type contrat].[All]" allUniqueName="[T_formations].[Type contrat].[All]" dimensionUniqueName="[T_formations]" displayFolder="" count="2" memberValueDatatype="130" unbalanced="0">
      <fieldsUsage count="2">
        <fieldUsage x="-1"/>
        <fieldUsage x="2"/>
      </fieldsUsage>
    </cacheHierarchy>
    <cacheHierarchy uniqueName="[T_formations].[Site]" caption="Site" attribute="1" defaultMemberUniqueName="[T_formations].[Site].[All]" allUniqueName="[T_formations].[Site].[All]" dimensionUniqueName="[T_formations]" displayFolder="" count="2" memberValueDatatype="130" unbalanced="0"/>
    <cacheHierarchy uniqueName="[T_formations].[Genre]" caption="Genre" attribute="1" defaultMemberUniqueName="[T_formations].[Genre].[All]" allUniqueName="[T_formations].[Genre].[All]" dimensionUniqueName="[T_formations]" displayFolder="" count="0" memberValueDatatype="130" unbalanced="0"/>
    <cacheHierarchy uniqueName="[T_formations].[Statut]" caption="Statut" attribute="1" defaultMemberUniqueName="[T_formations].[Statut].[All]" allUniqueName="[T_formations].[Statut].[All]" dimensionUniqueName="[T_formations]" displayFolder="" count="2" memberValueDatatype="130" unbalanced="0"/>
    <cacheHierarchy uniqueName="[T_formations].[Âge]" caption="Âge" attribute="1" defaultMemberUniqueName="[T_formations].[Âge].[All]" allUniqueName="[T_formations].[Âge].[All]" dimensionUniqueName="[T_formations]" displayFolder="" count="0" memberValueDatatype="20" unbalanced="0"/>
    <cacheHierarchy uniqueName="[T_formations].[Ancienneté]" caption="Ancienneté" attribute="1" defaultMemberUniqueName="[T_formations].[Ancienneté].[All]" allUniqueName="[T_formations].[Ancienneté].[All]" dimensionUniqueName="[T_formations]" displayFolder="" count="0" memberValueDatatype="20" unbalanced="0"/>
    <cacheHierarchy uniqueName="[T_formations].[Tranche d'age]" caption="Tranche d'age" attribute="1" defaultMemberUniqueName="[T_formations].[Tranche d'age].[All]" allUniqueName="[T_formations].[Tranche d'age].[All]" dimensionUniqueName="[T_formations]" displayFolder="" count="0" memberValueDatatype="130" unbalanced="0"/>
    <cacheHierarchy uniqueName="[T_formations].[Tranche d'ancienneté]" caption="Tranche d'ancienneté" attribute="1" defaultMemberUniqueName="[T_formations].[Tranche d'ancienneté].[All]" allUniqueName="[T_formations].[Tranche d'ancienneté].[All]" dimensionUniqueName="[T_formations]" displayFolder="" count="0" memberValueDatatype="130" unbalanced="0"/>
    <cacheHierarchy uniqueName="[T_formations].[Date 1er jour (mois)]" caption="Date 1er jour (mois)" attribute="1" defaultMemberUniqueName="[T_formations].[Date 1er jour (mois)].[All]" allUniqueName="[T_formations].[Date 1er jour (mois)].[All]" dimensionUniqueName="[T_formations]" displayFolder="" count="0" memberValueDatatype="130" unbalanced="0"/>
    <cacheHierarchy uniqueName="[T_formations_sans_doublon].[Matricule]" caption="Matricule" attribute="1" defaultMemberUniqueName="[T_formations_sans_doublon].[Matricule].[All]" allUniqueName="[T_formations_sans_doublon].[Matricule].[All]" dimensionUniqueName="[T_formations_sans_doublon]" displayFolder="" count="0" memberValueDatatype="20" unbalanced="0"/>
    <cacheHierarchy uniqueName="[T_formations_sans_doublon].[Nb de formations suivies]" caption="Nb de formations suivies" attribute="1" defaultMemberUniqueName="[T_formations_sans_doublon].[Nb de formations suivies].[All]" allUniqueName="[T_formations_sans_doublon].[Nb de formations suivies].[All]" dimensionUniqueName="[T_formations_sans_doublon]" displayFolder="" count="0" memberValueDatatype="20" unbalanced="0"/>
    <cacheHierarchy uniqueName="[T_formations_sans_doublon].[Nb d'heures totales]" caption="Nb d'heures totales" attribute="1" defaultMemberUniqueName="[T_formations_sans_doublon].[Nb d'heures totales].[All]" allUniqueName="[T_formations_sans_doublon].[Nb d'heures totales].[All]" dimensionUniqueName="[T_formations_sans_doublon]" displayFolder="" count="0" memberValueDatatype="5" unbalanced="0"/>
    <cacheHierarchy uniqueName="[T_formations_sans_doublon].[Coûts totaux]" caption="Coûts totaux" attribute="1" defaultMemberUniqueName="[T_formations_sans_doublon].[Coûts totaux].[All]" allUniqueName="[T_formations_sans_doublon].[Coûts totaux].[All]" dimensionUniqueName="[T_formations_sans_doublon]" displayFolder="" count="0" memberValueDatatype="5" unbalanced="0"/>
    <cacheHierarchy uniqueName="[T_collaborateurs].[Date d'entrée (index des mois)]" caption="Date d'entrée (index des mois)" attribute="1" defaultMemberUniqueName="[T_collaborateurs].[Date d'entrée (index des mois)].[All]" allUniqueName="[T_collaborateurs].[Date d'entrée (index des mois)].[All]" dimensionUniqueName="[T_collaborateurs]" displayFolder="" count="0" memberValueDatatype="20" unbalanced="0" hidden="1"/>
    <cacheHierarchy uniqueName="[T_formations].[Date 1er jour (index des mois)]" caption="Date 1er jour (index des mois)" attribute="1" defaultMemberUniqueName="[T_formations].[Date 1er jour (index des mois)].[All]" allUniqueName="[T_formations].[Date 1er jour (index des mois)].[All]" dimensionUniqueName="[T_formations]" displayFolder="" count="0" memberValueDatatype="20" unbalanced="0" hidden="1"/>
    <cacheHierarchy uniqueName="[Measures].[__XL_Count T_collaborateurs]" caption="__XL_Count T_collaborateurs" measure="1" displayFolder="" measureGroup="T_collaborateurs" count="0" hidden="1"/>
    <cacheHierarchy uniqueName="[Measures].[__XL_Count T_formations]" caption="__XL_Count T_formations" measure="1" displayFolder="" measureGroup="T_formations" count="0" hidden="1"/>
    <cacheHierarchy uniqueName="[Measures].[__XL_Count T_formations_sans_doublon]" caption="__XL_Count T_formations_sans_doublon" measure="1" displayFolder="" measureGroup="T_formations_sans_doublon" count="0" hidden="1"/>
    <cacheHierarchy uniqueName="[Measures].[__No measures defined]" caption="__No measures defined" measure="1" displayFolder="" count="0" hidden="1"/>
    <cacheHierarchy uniqueName="[Measures].[Somme de Matricule]" caption="Somm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Nombre de Matricule]" caption="Nombre de Matricule" measure="1" displayFolder="" measureGroup="T_collaborateur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Matricule 2]" caption="Somme de Matricule 2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Total distinct de Matricule]" caption="Total distinct de Matricule" measure="1" displayFolder="" measureGroup="T_formation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Nombre de Matricule 2]" caption="Nombre de Matricule 2" measure="1" displayFolder="" measureGroup="T_formation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Durée en h]" caption="Somm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oyenne de Durée en h]" caption="Moyenne de Durée en h" measure="1" displayFolder="" measureGroup="T_formation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me de Coûts]" caption="Somm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oyenne de Coûts]" caption="Moyenne de Coûts" measure="1" displayFolder="" measureGroup="T_formations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</cacheHierarchies>
  <kpis count="0"/>
  <dimensions count="4">
    <dimension measure="1" name="Measures" uniqueName="[Measures]" caption="Measures"/>
    <dimension name="T_collaborateurs" uniqueName="[T_collaborateurs]" caption="T_collaborateurs"/>
    <dimension name="T_formations" uniqueName="[T_formations]" caption="T_formations"/>
    <dimension name="T_formations_sans_doublon" uniqueName="[T_formations_sans_doublon]" caption="T_formations_sans_doublon"/>
  </dimensions>
  <measureGroups count="3">
    <measureGroup name="T_collaborateurs" caption="T_collaborateurs"/>
    <measureGroup name="T_formations" caption="T_formations"/>
    <measureGroup name="T_formations_sans_doublon" caption="T_formations_sans_doublon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6C035F-95BA-4E05-88BD-164D908A8180}" name="TCD Alerte collaborateurs sans formation" cacheId="252" applyNumberFormats="0" applyBorderFormats="0" applyFontFormats="0" applyPatternFormats="0" applyAlignmentFormats="0" applyWidthHeightFormats="1" dataCaption="Valeurs" updatedVersion="8" minRefreshableVersion="3" showDrill="0" useAutoFormatting="1" subtotalHiddenItems="1" rowGrandTotals="0" colGrandTotals="0" itemPrintTitles="1" createdVersion="8" indent="0" compact="0" compactData="0" multipleFieldFilters="0">
  <location ref="I7:P26" firstHeaderRow="1" firstDataRow="1" firstDataCol="8" rowPageCount="1" colPageCount="1"/>
  <pivotFields count="10">
    <pivotField axis="axisRow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Row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allDrilled="1" outline="0" subtotalTop="0" showAll="0" dataSourceSort="1" defaultSubtotal="0" defaultAttributeDrillState="1">
      <items count="2">
        <item x="0"/>
        <item x="1"/>
      </items>
    </pivotField>
    <pivotField axis="axisRow" compact="0" allDrilled="1" outline="0" subtotalTop="0" showAll="0" dataSourceSort="1" defaultSubtotal="0" defaultAttributeDrillState="1">
      <items count="1">
        <item s="1" x="0"/>
      </items>
    </pivotField>
    <pivotField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allDrilled="1" outline="0" subtotalTop="0" showAll="0" dataSourceSort="1" defaultSubtotal="0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b de f. suivies" axis="axisPage" compact="0" allDrilled="1" outline="0" subtotalTop="0" showAll="0" dataSourceSort="1" defaultSubtotal="0" defaultAttributeDrillState="1"/>
    <pivotField axis="axisRow" compact="0" allDrilled="1" outline="0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allDrilled="1" outline="0" subtotalTop="0" showAll="0" dataSourceSort="1" defaultSubtotal="0" defaultAttributeDrillState="1"/>
  </pivotFields>
  <rowFields count="8">
    <field x="0"/>
    <field x="1"/>
    <field x="2"/>
    <field x="3"/>
    <field x="4"/>
    <field x="5"/>
    <field x="6"/>
    <field x="8"/>
  </rowFields>
  <rowItems count="19">
    <i>
      <x/>
      <x/>
      <x/>
      <x/>
      <x/>
      <x/>
      <x/>
      <x/>
    </i>
    <i>
      <x v="1"/>
      <x v="1"/>
      <x v="1"/>
      <x v="1"/>
      <x/>
      <x v="1"/>
      <x v="1"/>
      <x v="1"/>
    </i>
    <i>
      <x v="2"/>
      <x v="2"/>
      <x v="2"/>
      <x v="1"/>
      <x/>
      <x v="2"/>
      <x v="2"/>
      <x/>
    </i>
    <i>
      <x v="3"/>
      <x v="3"/>
      <x v="3"/>
      <x v="1"/>
      <x/>
      <x v="3"/>
      <x v="3"/>
      <x v="2"/>
    </i>
    <i>
      <x v="4"/>
      <x v="4"/>
      <x v="4"/>
      <x v="1"/>
      <x/>
      <x v="4"/>
      <x v="4"/>
      <x v="3"/>
    </i>
    <i>
      <x v="5"/>
      <x v="5"/>
      <x v="5"/>
      <x v="1"/>
      <x/>
      <x v="5"/>
      <x v="5"/>
      <x v="1"/>
    </i>
    <i>
      <x v="6"/>
      <x v="6"/>
      <x v="6"/>
      <x v="1"/>
      <x/>
      <x v="6"/>
      <x v="6"/>
      <x v="4"/>
    </i>
    <i>
      <x v="7"/>
      <x v="7"/>
      <x v="7"/>
      <x v="1"/>
      <x/>
      <x v="7"/>
      <x v="4"/>
      <x v="5"/>
    </i>
    <i>
      <x v="8"/>
      <x v="8"/>
      <x v="8"/>
      <x v="1"/>
      <x/>
      <x v="8"/>
      <x v="7"/>
      <x v="5"/>
    </i>
    <i>
      <x v="9"/>
      <x v="9"/>
      <x v="9"/>
      <x v="1"/>
      <x/>
      <x v="9"/>
      <x v="6"/>
      <x v="1"/>
    </i>
    <i>
      <x v="10"/>
      <x v="10"/>
      <x v="10"/>
      <x v="1"/>
      <x/>
      <x v="10"/>
      <x v="8"/>
      <x v="5"/>
    </i>
    <i>
      <x v="11"/>
      <x v="11"/>
      <x v="11"/>
      <x v="1"/>
      <x/>
      <x v="11"/>
      <x v="5"/>
      <x v="6"/>
    </i>
    <i>
      <x v="12"/>
      <x v="12"/>
      <x v="12"/>
      <x v="1"/>
      <x/>
      <x v="12"/>
      <x v="6"/>
      <x v="7"/>
    </i>
    <i>
      <x v="13"/>
      <x v="13"/>
      <x v="13"/>
      <x/>
      <x/>
      <x v="13"/>
      <x v="9"/>
      <x v="1"/>
    </i>
    <i>
      <x v="14"/>
      <x v="14"/>
      <x v="14"/>
      <x v="1"/>
      <x/>
      <x v="14"/>
      <x v="3"/>
      <x v="8"/>
    </i>
    <i>
      <x v="15"/>
      <x v="15"/>
      <x v="15"/>
      <x v="1"/>
      <x/>
      <x v="15"/>
      <x v="10"/>
      <x v="1"/>
    </i>
    <i>
      <x v="16"/>
      <x v="16"/>
      <x v="3"/>
      <x v="1"/>
      <x/>
      <x v="5"/>
      <x v="11"/>
      <x v="1"/>
    </i>
    <i>
      <x v="17"/>
      <x v="17"/>
      <x v="16"/>
      <x v="1"/>
      <x/>
      <x v="16"/>
      <x v="5"/>
      <x v="9"/>
    </i>
    <i>
      <x v="18"/>
      <x v="18"/>
      <x v="17"/>
      <x v="1"/>
      <x/>
      <x v="17"/>
      <x v="12"/>
      <x v="5"/>
    </i>
  </rowItems>
  <pageFields count="1">
    <pageField fld="7" hier="12" name="[T_collaborateurs].[Nb de formations suivies].&amp;" cap=""/>
  </pageFields>
  <formats count="8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field="6" type="button" dataOnly="0" labelOnly="1" outline="0" axis="axisRow" fieldPosition="6"/>
    </format>
    <format dxfId="19">
      <pivotArea field="8" type="button" dataOnly="0" labelOnly="1" outline="0" axis="axisRow" fieldPosition="7"/>
    </format>
  </formats>
  <pivotHierarchies count="56">
    <pivotHierarchy dragToData="1"/>
    <pivotHierarchy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_collaborateurs].[Nb de formations suivies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Nombre de Matricule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Medium13" showRowHeaders="1" showColHeaders="1" showRowStripes="0" showColStripes="0" showLastColumn="1"/>
  <rowHierarchiesUsage count="8">
    <rowHierarchyUsage hierarchyUsage="0"/>
    <rowHierarchyUsage hierarchyUsage="1"/>
    <rowHierarchyUsage hierarchyUsage="2"/>
    <rowHierarchyUsage hierarchyUsage="3"/>
    <rowHierarchyUsage hierarchyUsage="4"/>
    <rowHierarchyUsage hierarchyUsage="8"/>
    <rowHierarchyUsage hierarchyUsage="9"/>
    <rowHierarchyUsage hierarchyUsage="1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collaborateurs">
        <x15:activeTabTopLevelEntity name="[T_collaborateurs]"/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17C0A1-AD36-4BE9-A5F1-7DB22069D972}" name="TCD Nb de formations par modalité" cacheId="258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10">
  <location ref="AT3:AU6" firstHeaderRow="1" firstDataRow="1" firstDataCol="1"/>
  <pivotFields count="3">
    <pivotField dataField="1" subtotalTop="0" showAll="0" defaultSubtotal="0"/>
    <pivotField axis="axisRow" allDrilled="1" subtotalTop="0" showAll="0" sortType="descending" defaultSubtotal="0" defaultAttributeDrillState="1">
      <items count="2">
        <item x="0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ubtotalTop="0" showAll="0" dataSourceSort="1" defaultSubtotal="0" defaultAttributeDrillState="1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Nombre de Matricule" fld="0" subtotal="count" baseField="0" baseItem="0"/>
  </dataFields>
  <formats count="1">
    <format dxfId="9">
      <pivotArea outline="0" collapsedLevelsAreSubtotals="1" fieldPosition="0"/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EE351A-45D5-46FD-8D30-0BDD8E0D40B4}" name="TCD Nb de formations par site" cacheId="259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10">
  <location ref="BF3:BG7" firstHeaderRow="1" firstDataRow="1" firstDataCol="1"/>
  <pivotFields count="3">
    <pivotField dataField="1" subtotalTop="0" showAll="0" defaultSubtotal="0"/>
    <pivotField axis="axisRow" allDrilled="1" subtotalTop="0" showAll="0" sortType="ascending" defaultSubtotal="0" defaultAttributeDrillState="1">
      <items count="3">
        <item x="0"/>
        <item x="1"/>
        <item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ubtotalTop="0" showAll="0" dataSourceSort="1" defaultSubtotal="0" defaultAttributeDrillState="1"/>
  </pivotFields>
  <rowFields count="1">
    <field x="1"/>
  </rowFields>
  <rowItems count="4">
    <i>
      <x v="1"/>
    </i>
    <i>
      <x/>
    </i>
    <i>
      <x v="2"/>
    </i>
    <i t="grand">
      <x/>
    </i>
  </rowItems>
  <colItems count="1">
    <i/>
  </colItems>
  <dataFields count="1">
    <dataField name="Nombre de Matricule" fld="0" subtotal="count" baseField="0" baseItem="0"/>
  </dataFields>
  <formats count="1">
    <format dxfId="1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AB4BEE-F858-4725-BE7E-2D2C0F97570E}" name="TCD Nb de formations par type de contrat" cacheId="261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10">
  <location ref="CD3:CE6" firstHeaderRow="1" firstDataRow="1" firstDataCol="1"/>
  <pivotFields count="2">
    <pivotField dataField="1" subtotalTop="0" showAll="0" defaultSubtotal="0"/>
    <pivotField axis="axisRow" allDrilled="1" subtotalTop="0" showAll="0" sortType="descending" defaultSubtotal="0" defaultAttributeDrillState="1">
      <items count="2">
        <item x="0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"/>
  </rowFields>
  <rowItems count="3">
    <i>
      <x v="1"/>
    </i>
    <i>
      <x/>
    </i>
    <i t="grand">
      <x/>
    </i>
  </rowItems>
  <colItems count="1">
    <i/>
  </colItems>
  <dataFields count="1">
    <dataField name="Nombre de Matricule" fld="0" subtotal="count" baseField="0" baseItem="0"/>
  </dataFields>
  <formats count="1">
    <format dxfId="11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8A036C-EAE5-4E29-AF0D-54A97597333B}" name="TCD Montant des formations par site et par genre" cacheId="264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26">
  <location ref="CJ3:CM8" firstHeaderRow="1" firstDataRow="2" firstDataCol="1"/>
  <pivotFields count="4"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efaultSubtotal="0" defaultAttributeDrillState="1">
      <items count="3">
        <item x="0"/>
        <item x="2"/>
        <item x="1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Coûts" fld="2" baseField="0" baseItem="0" numFmtId="164"/>
  </dataFields>
  <formats count="1">
    <format dxfId="12">
      <pivotArea outline="0" collapsedLevelsAreSubtotals="1" fieldPosition="0"/>
    </format>
  </formats>
  <chartFormats count="3">
    <chartFormat chart="16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8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6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9"/>
  </rowHierarchiesUsage>
  <colHierarchiesUsage count="1">
    <colHierarchyUsage hierarchyUsage="3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A0674D-A216-4A10-B25B-898AC17E002B}" name="TCD Coût des formations par domaine" cacheId="253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15">
  <location ref="AZ3:BA8" firstHeaderRow="1" firstDataRow="1" firstDataCol="1"/>
  <pivotFields count="3">
    <pivotField axis="axisRow" allDrilled="1" subtotalTop="0" showAll="0" sortType="ascending" defaultSubtotal="0" defaultAttributeDrillState="1">
      <items count="4">
        <item x="0"/>
        <item x="1"/>
        <item x="2"/>
        <item x="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5">
    <i>
      <x v="1"/>
    </i>
    <i>
      <x v="3"/>
    </i>
    <i>
      <x/>
    </i>
    <i>
      <x v="2"/>
    </i>
    <i t="grand">
      <x/>
    </i>
  </rowItems>
  <colItems count="1">
    <i/>
  </colItems>
  <dataFields count="1">
    <dataField name="Somme de Coûts" fld="1" baseField="0" baseItem="0" numFmtId="164"/>
  </dataFields>
  <formats count="1">
    <format dxfId="13">
      <pivotArea outline="0" collapsedLevelsAreSubtotals="1" fieldPosition="0"/>
    </format>
  </formats>
  <chartFormats count="1">
    <chartFormat chart="1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648035-F66A-4427-AF35-E12BDEC74F36}" name="TCD Montant moyen d'une formation" cacheId="256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>
  <location ref="AC3:AC4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Moyenne de Coûts" fld="0" subtotal="average" baseField="0" baseItem="0" numFmtId="164"/>
  </dataFields>
  <formats count="1">
    <format dxfId="14">
      <pivotArea outline="0" collapsedLevelsAreSubtotals="1" fieldPosition="0"/>
    </format>
  </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0DBD7E-512B-4EF8-A731-EB322ECBF459}" name="TCD Nb d'heures de formation par mois" cacheId="263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10">
  <location ref="AH3:AI16" firstHeaderRow="1" firstDataRow="1" firstDataCol="1"/>
  <pivotFields count="4">
    <pivotField axis="axisRow" allDrilled="1" subtotalTop="0" showAll="0" dataSourceSort="1" defaultSubtotal="0" defaultAttributeDrillState="1">
      <items count="2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</items>
    </pivotField>
    <pivotField axis="axisRow" allDrilled="1" subtotalTop="0" showAll="0" dataSourceSort="1" defaultSubtotal="0">
      <items count="12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2">
    <field x="1"/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me de Durée en h" fld="2" baseField="0" baseItem="0" numFmtId="1"/>
  </dataFields>
  <formats count="1">
    <format dxfId="15">
      <pivotArea outline="0" collapsedLevelsAreSubtotals="1" fieldPosition="0"/>
    </format>
  </formats>
  <chartFormats count="1"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36"/>
    <rowHierarchyUsage hierarchyUsage="2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F6BBC7-BBF4-43FB-982D-764152FC4984}" name="TCD Nb de formations par contrat" cacheId="267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25">
  <location ref="BR3:BS6" firstHeaderRow="1" firstDataRow="1" firstDataCol="1"/>
  <pivotFields count="3">
    <pivotField dataField="1" subtotalTop="0" showAll="0" defaultSubtotal="0"/>
    <pivotField allDrilled="1" subtotalTop="0" showAll="0" sortType="ascending" defaultSubtotal="0" defaultAttributeDrillState="1">
      <items count="4">
        <item x="0"/>
        <item x="1"/>
        <item x="2"/>
        <item x="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ubtotalTop="0" showAll="0" sortType="descending" defaultSubtotal="0" defaultAttributeDrillState="1">
      <items count="2">
        <item x="0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2"/>
  </rowFields>
  <rowItems count="3">
    <i>
      <x v="1"/>
    </i>
    <i>
      <x/>
    </i>
    <i t="grand">
      <x/>
    </i>
  </rowItems>
  <colItems count="1">
    <i/>
  </colItems>
  <dataFields count="1">
    <dataField name="Nombre de Matricule" fld="0" subtotal="count" baseField="0" baseItem="0"/>
  </dataFields>
  <formats count="1">
    <format dxfId="16">
      <pivotArea outline="0" collapsedLevelsAreSubtotals="1" fieldPosition="0"/>
    </format>
  </formats>
  <chartFormats count="1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4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FFDD75-D827-40E6-9754-2AA64B3C8577}" name="TCD Nb de formations" cacheId="251" applyNumberFormats="0" applyBorderFormats="0" applyFontFormats="0" applyPatternFormats="0" applyAlignmentFormats="0" applyWidthHeightFormats="1" dataCaption="Valeurs" updatedVersion="8" minRefreshableVersion="3" useAutoFormatting="1" subtotalHiddenItems="1" itemPrintTitles="1" createdVersion="8" indent="0" outline="1" outlineData="1" multipleFieldFilters="0">
  <location ref="I3:I4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Nombre de Matricule" fld="0" subtotal="count" baseField="0" baseItem="0"/>
  </dataField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0F717A-0DE7-46E6-A8A2-B55EC17645EB}" name="TCD Montant des formations dans et hors plan" cacheId="265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19">
  <location ref="AN3:AO6" firstHeaderRow="1" firstDataRow="1" firstDataCol="1"/>
  <pivotFields count="3">
    <pivotField axis="axisRow" allDrilled="1" subtotalTop="0" showAll="0" defaultSubtotal="0" defaultAttributeDrillState="1">
      <items count="2">
        <item x="0"/>
        <item x="1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omme de Coûts" fld="1" baseField="0" baseItem="0" numFmtId="164"/>
  </dataFields>
  <formats count="1">
    <format dxfId="17">
      <pivotArea outline="0" collapsedLevelsAreSubtotals="1" fieldPosition="0"/>
    </format>
  </formats>
  <chartFormats count="3">
    <chartFormat chart="1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7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8FFBF4-1A35-4294-8EE2-0963627676FA}" name="Tableau croisé dynamique2" cacheId="250" applyNumberFormats="0" applyBorderFormats="0" applyFontFormats="0" applyPatternFormats="0" applyAlignmentFormats="0" applyWidthHeightFormats="1" dataCaption="Valeurs" updatedVersion="8" minRefreshableVersion="3" useAutoFormatting="1" subtotalHiddenItems="1" itemPrintTitles="1" createdVersion="8" indent="0" outline="1" outlineData="1" multipleFieldFilters="0">
  <location ref="B3:B4" firstHeaderRow="1" firstDataRow="1" firstDataCol="0"/>
  <pivotFields count="1">
    <pivotField dataField="1" subtotalTop="0" showAll="0" defaultSubtotal="0"/>
  </pivotFields>
  <rowItems count="1">
    <i/>
  </rowItems>
  <colItems count="1">
    <i/>
  </colItems>
  <dataFields count="1">
    <dataField name="Nombre de Matricule" fld="0" subtotal="count" baseField="0" baseItem="0"/>
  </dataField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collaborateurs">
        <x15:activeTabTopLevelEntity name="[T_collaborateur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E47AC-0AFF-4D85-B2A2-F1591FBF6988}" name="TCD Durée moyenne d'une formation" cacheId="254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>
  <location ref="S3:S4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Moyenne de Durée en h" fld="0" subtotal="average" baseField="0" baseItem="0" numFmtId="165"/>
  </dataFields>
  <formats count="1">
    <format dxfId="18">
      <pivotArea outline="0" collapsedLevelsAreSubtotals="1" fieldPosition="0"/>
    </format>
  </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F15ECA-8C1F-4F0D-B50E-D21226DE17C2}" name="TCD Nb d'heures de formation" cacheId="262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>
  <location ref="N3:N4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Somme de Durée en h" fld="0" baseField="0" baseItem="0"/>
  </dataField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A999BF-3D6E-4D0E-8512-FAE7BCCF3A2A}" name="TCD Nb d'heures de formations par statut" cacheId="266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18">
  <location ref="BX3:BY8" firstHeaderRow="1" firstDataRow="1" firstDataCol="1"/>
  <pivotFields count="3">
    <pivotField axis="axisRow" allDrilled="1" subtotalTop="0" showAll="0" sortType="ascending" defaultSubtotal="0" defaultAttributeDrillState="1">
      <items count="4">
        <item x="0"/>
        <item x="1"/>
        <item x="2"/>
        <item x="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5">
    <i>
      <x v="2"/>
    </i>
    <i>
      <x v="3"/>
    </i>
    <i>
      <x/>
    </i>
    <i>
      <x v="1"/>
    </i>
    <i t="grand">
      <x/>
    </i>
  </rowItems>
  <colItems count="1">
    <i/>
  </colItems>
  <dataFields count="1">
    <dataField name="Somme de Durée en h" fld="1" baseField="0" baseItem="0" numFmtId="3"/>
  </dataFields>
  <formats count="4">
    <format dxfId="4">
      <pivotArea collapsedLevelsAreSubtotals="1" fieldPosition="0">
        <references count="1">
          <reference field="0" count="1">
            <x v="1"/>
          </reference>
        </references>
      </pivotArea>
    </format>
    <format dxfId="3">
      <pivotArea grandRow="1" outline="0" collapsedLevelsAreSubtotals="1" fieldPosition="0"/>
    </format>
    <format dxfId="2">
      <pivotArea outline="0" collapsedLevelsAreSubtotals="1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</formats>
  <chartFormats count="1">
    <chartFormat chart="1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FEFC52-FC72-420A-A3D6-E40B0331C440}" name="TCD Nb de collaborateurs formés" cacheId="257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>
  <location ref="D3:D4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Total distinct de Matricule" fld="0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5CD9CC-9728-401D-9932-9A77711860AA}" name="TCD Nb de formation par tranche d'ancienneté" cacheId="269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28">
  <location ref="CZ3:DC11" firstHeaderRow="1" firstDataRow="2" firstDataCol="1"/>
  <pivotFields count="4">
    <pivotField axis="axisCol" allDrilled="1" subtotalTop="0" showAll="0" defaultSubtotal="0" defaultAttributeDrillState="1">
      <items count="2">
        <item x="1"/>
        <item x="0"/>
      </items>
    </pivotField>
    <pivotField axis="axisRow" allDrilled="1" subtotalTop="0" showAll="0" sortType="descending" defaultSubtotal="0" defaultAttributeDrillState="1">
      <items count="6">
        <item x="5"/>
        <item x="4"/>
        <item x="3"/>
        <item x="2"/>
        <item x="1"/>
        <item x="0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Total distinct de Matricule" fld="2" subtotal="count" baseField="1" baseItem="2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1">
    <format dxfId="5">
      <pivotArea outline="0" collapsedLevelsAreSubtotals="1" fieldPosition="0"/>
    </format>
  </formats>
  <chartFormats count="4">
    <chartFormat chart="25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5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7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7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5"/>
  </rowHierarchiesUsage>
  <colHierarchiesUsage count="1">
    <colHierarchyUsage hierarchyUsage="3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65D2E7-B244-422B-AFDF-69A30C92372E}" name="TCD Nb de formations par statut" cacheId="260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21">
  <location ref="BL3:BM8" firstHeaderRow="1" firstDataRow="1" firstDataCol="1"/>
  <pivotFields count="3">
    <pivotField dataField="1" subtotalTop="0" showAll="0" defaultSubtotal="0"/>
    <pivotField axis="axisRow" allDrilled="1" subtotalTop="0" showAll="0" sortType="ascending" defaultSubtotal="0" defaultAttributeDrillState="1">
      <items count="4">
        <item x="0"/>
        <item x="1"/>
        <item x="2"/>
        <item x="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ubtotalTop="0" showAll="0" dataSourceSort="1" defaultSubtotal="0" defaultAttributeDrillState="1"/>
  </pivotFields>
  <rowFields count="1">
    <field x="1"/>
  </rowFields>
  <rowItems count="5">
    <i>
      <x v="2"/>
    </i>
    <i>
      <x v="3"/>
    </i>
    <i>
      <x/>
    </i>
    <i>
      <x v="1"/>
    </i>
    <i t="grand">
      <x/>
    </i>
  </rowItems>
  <colItems count="1">
    <i/>
  </colItems>
  <dataFields count="1">
    <dataField name="Nombre de Matricule" fld="0" subtotal="count" baseField="0" baseItem="0"/>
  </dataFields>
  <formats count="1">
    <format dxfId="6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1AE915-2BD4-48E9-9074-4408470D87E3}" name="TCD Montant des formations" cacheId="255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>
  <location ref="X3:X4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Somme de Coûts" fld="0" baseField="0" baseItem="0" numFmtId="164"/>
  </dataFields>
  <formats count="1">
    <format dxfId="7">
      <pivotArea outline="0" collapsedLevelsAreSubtotals="1" fieldPosition="0"/>
    </format>
  </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3987DD-01CF-4D87-897B-EDBEACFA21BB}" name="TCD Nb de formation par tranche d'âge" cacheId="268" applyNumberFormats="0" applyBorderFormats="0" applyFontFormats="0" applyPatternFormats="0" applyAlignmentFormats="0" applyWidthHeightFormats="1" dataCaption="Valeurs" updatedVersion="8" minRefreshableVersion="3" subtotalHiddenItems="1" itemPrintTitles="1" createdVersion="8" indent="0" outline="1" outlineData="1" multipleFieldFilters="0" chartFormat="28">
  <location ref="CR3:CU10" firstHeaderRow="1" firstDataRow="2" firstDataCol="1"/>
  <pivotFields count="4">
    <pivotField axis="axisCol" allDrilled="1" subtotalTop="0" showAll="0" defaultSubtotal="0" defaultAttributeDrillState="1">
      <items count="2">
        <item x="1"/>
        <item x="0"/>
      </items>
    </pivotField>
    <pivotField axis="axisRow" allDrilled="1" subtotalTop="0" showAll="0" sortType="descending" defaultSubtotal="0" defaultAttributeDrillState="1">
      <items count="5">
        <item x="4"/>
        <item x="3"/>
        <item x="2"/>
        <item x="1"/>
        <item x="0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Total distinct de Matricule" fld="2" subtotal="count" baseField="1" baseItem="2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1">
    <format dxfId="8">
      <pivotArea outline="0" collapsedLevelsAreSubtotals="1" fieldPosition="0"/>
    </format>
  </formats>
  <chartFormats count="4">
    <chartFormat chart="25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5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7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7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Hierarchies count="5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 distinct de Matricule"/>
    <pivotHierarchy dragToData="1" caption="Nombre de Matricule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4"/>
  </rowHierarchiesUsage>
  <colHierarchiesUsage count="1">
    <colHierarchyUsage hierarchyUsage="3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Requête - T_formations">
        <x15:activeTabTopLevelEntity name="[T_forma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contrat" xr10:uid="{0E19F859-C858-4412-831F-33FAD63A52A8}" sourceName="[T_formations].[Type contrat]">
  <pivotTables>
    <pivotTable tabId="11" name="TCD Nb de formations"/>
    <pivotTable tabId="4" name="TCD Alerte collaborateurs sans formation"/>
    <pivotTable tabId="11" name="TCD Coût des formations par domaine"/>
    <pivotTable tabId="11" name="TCD Durée moyenne d'une formation"/>
    <pivotTable tabId="11" name="TCD Montant des formations"/>
    <pivotTable tabId="11" name="TCD Montant moyen d'une formation"/>
    <pivotTable tabId="11" name="TCD Nb de collaborateurs formés"/>
    <pivotTable tabId="11" name="TCD Nb de formations par modalité"/>
    <pivotTable tabId="11" name="TCD Nb de formations par site"/>
    <pivotTable tabId="11" name="TCD Nb de formations par statut"/>
    <pivotTable tabId="11" name="TCD Nb de formations par type de contrat"/>
    <pivotTable tabId="11" name="TCD Nb d'heures de formation"/>
    <pivotTable tabId="11" name="TCD Nb d'heures de formation par mois"/>
    <pivotTable tabId="11" name="TCD Montant des formations par site et par genre"/>
    <pivotTable tabId="11" name="TCD Montant des formations dans et hors plan"/>
    <pivotTable tabId="11" name="TCD Nb d'heures de formations par statut"/>
    <pivotTable tabId="11" name="TCD Nb de formations par contrat"/>
    <pivotTable tabId="11" name="TCD Nb de formation par tranche d'âge"/>
    <pivotTable tabId="11" name="TCD Nb de formation par tranche d'ancienneté"/>
  </pivotTables>
  <data>
    <olap pivotCacheId="2113469248">
      <levels count="2">
        <level uniqueName="[T_formations].[Type contrat].[(All)]" sourceCaption="(All)" count="0"/>
        <level uniqueName="[T_formations].[Type contrat].[Type contrat]" sourceCaption="Type contrat" count="2">
          <ranges>
            <range startItem="0">
              <i n="[T_formations].[Type contrat].&amp;[CDD]" c="CDD"/>
              <i n="[T_formations].[Type contrat].&amp;[CDI]" c="CDI"/>
            </range>
          </ranges>
        </level>
      </levels>
      <selections count="1">
        <selection n="[T_formations].[Type contrat].[All]"/>
      </selections>
    </olap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contrat1" xr10:uid="{595AB5ED-72BB-44E4-9B75-B51C31D170EC}" sourceName="[T_collaborateurs].[Type contrat]">
  <pivotTables>
    <pivotTable tabId="4" name="TCD Alerte collaborateurs sans formation"/>
  </pivotTables>
  <data>
    <olap pivotCacheId="2113469248">
      <levels count="2">
        <level uniqueName="[T_collaborateurs].[Type contrat].[(All)]" sourceCaption="(All)" count="0"/>
        <level uniqueName="[T_collaborateurs].[Type contrat].[Type contrat]" sourceCaption="Type contrat" count="2">
          <ranges>
            <range startItem="0">
              <i n="[T_collaborateurs].[Type contrat].&amp;[CDD]" c="CDD"/>
              <i n="[T_collaborateurs].[Type contrat].&amp;[CDI]" c="CDI"/>
            </range>
          </ranges>
        </level>
      </levels>
      <selections count="1">
        <selection n="[T_collaborateurs].[Type contrat].[All]"/>
      </selections>
    </olap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tatut1" xr10:uid="{11BEAC4E-E568-40D9-B692-548608174A9E}" sourceName="[T_collaborateurs].[Statut]">
  <pivotTables>
    <pivotTable tabId="4" name="TCD Alerte collaborateurs sans formation"/>
  </pivotTables>
  <data>
    <olap pivotCacheId="2113469248">
      <levels count="2">
        <level uniqueName="[T_collaborateurs].[Statut].[(All)]" sourceCaption="(All)" count="0"/>
        <level uniqueName="[T_collaborateurs].[Statut].[Statut]" sourceCaption="Statut" count="4">
          <ranges>
            <range startItem="0">
              <i n="[T_collaborateurs].[Statut].&amp;[Agent de maitrise]" c="Agent de maitrise"/>
              <i n="[T_collaborateurs].[Statut].&amp;[Cadre]" c="Cadre"/>
              <i n="[T_collaborateurs].[Statut].&amp;[Etam]" c="Etam"/>
              <i n="[T_collaborateurs].[Statut].&amp;[Technicien]" c="Technicien" nd="1"/>
            </range>
          </ranges>
        </level>
      </levels>
      <selections count="1">
        <selection n="[T_collaborateurs].[Statut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tatut" xr10:uid="{01B527C1-069E-4860-BCAC-5E2CD5EAAD94}" sourceName="[T_formations].[Statut]">
  <pivotTables>
    <pivotTable tabId="11" name="TCD Nb de formations"/>
    <pivotTable tabId="4" name="TCD Alerte collaborateurs sans formation"/>
    <pivotTable tabId="11" name="TCD Coût des formations par domaine"/>
    <pivotTable tabId="11" name="TCD Durée moyenne d'une formation"/>
    <pivotTable tabId="11" name="TCD Montant des formations"/>
    <pivotTable tabId="11" name="TCD Montant moyen d'une formation"/>
    <pivotTable tabId="11" name="TCD Nb de collaborateurs formés"/>
    <pivotTable tabId="11" name="TCD Nb de formations par modalité"/>
    <pivotTable tabId="11" name="TCD Nb de formations par site"/>
    <pivotTable tabId="11" name="TCD Nb de formations par statut"/>
    <pivotTable tabId="11" name="TCD Nb de formations par type de contrat"/>
    <pivotTable tabId="11" name="TCD Nb d'heures de formation"/>
    <pivotTable tabId="11" name="TCD Nb d'heures de formation par mois"/>
    <pivotTable tabId="11" name="TCD Montant des formations par site et par genre"/>
    <pivotTable tabId="11" name="TCD Montant des formations dans et hors plan"/>
    <pivotTable tabId="11" name="TCD Nb d'heures de formations par statut"/>
    <pivotTable tabId="11" name="TCD Nb de formations par contrat"/>
    <pivotTable tabId="11" name="TCD Nb de formation par tranche d'âge"/>
    <pivotTable tabId="11" name="TCD Nb de formation par tranche d'ancienneté"/>
  </pivotTables>
  <data>
    <olap pivotCacheId="2113469248">
      <levels count="2">
        <level uniqueName="[T_formations].[Statut].[(All)]" sourceCaption="(All)" count="0"/>
        <level uniqueName="[T_formations].[Statut].[Statut]" sourceCaption="Statut" count="4">
          <ranges>
            <range startItem="0">
              <i n="[T_formations].[Statut].&amp;[Agent de maitrise]" c="Agent de maitrise"/>
              <i n="[T_formations].[Statut].&amp;[Cadre]" c="Cadre"/>
              <i n="[T_formations].[Statut].&amp;[Etam]" c="Etam"/>
              <i n="[T_formations].[Statut].&amp;[Technicien]" c="Technicien"/>
            </range>
          </ranges>
        </level>
      </levels>
      <selections count="1">
        <selection n="[T_formations].[Statut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ite" xr10:uid="{5E15AA53-DC83-40EC-913C-4017FAD4DBD6}" sourceName="[T_formations].[Site]">
  <pivotTables>
    <pivotTable tabId="11" name="TCD Nb de formations"/>
    <pivotTable tabId="4" name="TCD Alerte collaborateurs sans formation"/>
    <pivotTable tabId="11" name="TCD Coût des formations par domaine"/>
    <pivotTable tabId="11" name="TCD Durée moyenne d'une formation"/>
    <pivotTable tabId="11" name="TCD Montant des formations"/>
    <pivotTable tabId="11" name="TCD Montant moyen d'une formation"/>
    <pivotTable tabId="11" name="TCD Nb de collaborateurs formés"/>
    <pivotTable tabId="11" name="TCD Nb de formations par modalité"/>
    <pivotTable tabId="11" name="TCD Nb de formations par site"/>
    <pivotTable tabId="11" name="TCD Nb de formations par statut"/>
    <pivotTable tabId="11" name="TCD Nb de formations par type de contrat"/>
    <pivotTable tabId="11" name="TCD Nb d'heures de formation"/>
    <pivotTable tabId="11" name="TCD Nb d'heures de formation par mois"/>
    <pivotTable tabId="11" name="TCD Montant des formations par site et par genre"/>
    <pivotTable tabId="11" name="TCD Montant des formations dans et hors plan"/>
    <pivotTable tabId="11" name="TCD Nb d'heures de formations par statut"/>
    <pivotTable tabId="11" name="TCD Nb de formations par contrat"/>
    <pivotTable tabId="11" name="TCD Nb de formation par tranche d'âge"/>
    <pivotTable tabId="11" name="TCD Nb de formation par tranche d'ancienneté"/>
  </pivotTables>
  <data>
    <olap pivotCacheId="2113469248">
      <levels count="2">
        <level uniqueName="[T_formations].[Site].[(All)]" sourceCaption="(All)" count="0"/>
        <level uniqueName="[T_formations].[Site].[Site]" sourceCaption="Site" count="3">
          <ranges>
            <range startItem="0">
              <i n="[T_formations].[Site].&amp;[Bordeaux]" c="Bordeaux"/>
              <i n="[T_formations].[Site].&amp;[Lyon]" c="Lyon"/>
              <i n="[T_formations].[Site].&amp;[Paris]" c="Paris"/>
            </range>
          </ranges>
        </level>
      </levels>
      <selections count="1">
        <selection n="[T_formations].[Site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odalité" xr10:uid="{4B9F1A44-F1EF-46C1-84CD-A9E26C39097D}" sourceName="[T_formations].[Modalité]">
  <pivotTables>
    <pivotTable tabId="11" name="TCD Nb de formations"/>
    <pivotTable tabId="4" name="TCD Alerte collaborateurs sans formation"/>
    <pivotTable tabId="11" name="TCD Coût des formations par domaine"/>
    <pivotTable tabId="11" name="TCD Durée moyenne d'une formation"/>
    <pivotTable tabId="11" name="TCD Montant des formations"/>
    <pivotTable tabId="11" name="TCD Montant moyen d'une formation"/>
    <pivotTable tabId="11" name="TCD Nb de collaborateurs formés"/>
    <pivotTable tabId="11" name="TCD Nb de formations par modalité"/>
    <pivotTable tabId="11" name="TCD Nb de formations par site"/>
    <pivotTable tabId="11" name="TCD Nb de formations par statut"/>
    <pivotTable tabId="11" name="TCD Nb de formations par type de contrat"/>
    <pivotTable tabId="11" name="TCD Nb d'heures de formation"/>
    <pivotTable tabId="11" name="TCD Nb d'heures de formation par mois"/>
    <pivotTable tabId="11" name="TCD Montant des formations par site et par genre"/>
    <pivotTable tabId="11" name="TCD Montant des formations dans et hors plan"/>
    <pivotTable tabId="11" name="TCD Nb d'heures de formations par statut"/>
    <pivotTable tabId="11" name="TCD Nb de formations par contrat"/>
    <pivotTable tabId="11" name="TCD Nb de formation par tranche d'âge"/>
    <pivotTable tabId="11" name="TCD Nb de formation par tranche d'ancienneté"/>
  </pivotTables>
  <data>
    <olap pivotCacheId="2113469248">
      <levels count="2">
        <level uniqueName="[T_formations].[Modalité].[(All)]" sourceCaption="(All)" count="0"/>
        <level uniqueName="[T_formations].[Modalité].[Modalité]" sourceCaption="Modalité" count="2">
          <ranges>
            <range startItem="0">
              <i n="[T_formations].[Modalité].&amp;[Externe]" c="Externe"/>
              <i n="[T_formations].[Modalité].&amp;[Interne]" c="Interne"/>
            </range>
          </ranges>
        </level>
      </levels>
      <selections count="1">
        <selection n="[T_formations].[Modalité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omaine" xr10:uid="{327AE382-A63A-403F-ABEB-90C2348A1C01}" sourceName="[T_formations].[Domaine]">
  <pivotTables>
    <pivotTable tabId="11" name="TCD Nb de formations"/>
  </pivotTables>
  <data>
    <olap pivotCacheId="2113469248">
      <levels count="2">
        <level uniqueName="[T_formations].[Domaine].[(All)]" sourceCaption="(All)" count="0"/>
        <level uniqueName="[T_formations].[Domaine].[Domaine]" sourceCaption="Domaine" count="4">
          <ranges>
            <range startItem="0">
              <i n="[T_formations].[Domaine].&amp;[Controles Non Destructifs]" c="Controles Non Destructifs"/>
              <i n="[T_formations].[Domaine].&amp;[Management]" c="Management"/>
              <i n="[T_formations].[Domaine].&amp;[Prevention Securite]" c="Prevention Securite"/>
              <i n="[T_formations].[Domaine].&amp;[Technologiques]" c="Technologiques"/>
            </range>
          </ranges>
        </level>
      </levels>
      <selections count="1">
        <selection n="[T_formations].[Domaine].[All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ns_le_plan" xr10:uid="{350A8320-325D-44C5-804D-36EC9FCA3080}" sourceName="[T_formations].[Dans le plan]">
  <pivotTables>
    <pivotTable tabId="11" name="TCD Nb de formations"/>
    <pivotTable tabId="4" name="TCD Alerte collaborateurs sans formation"/>
    <pivotTable tabId="11" name="TCD Coût des formations par domaine"/>
    <pivotTable tabId="11" name="TCD Durée moyenne d'une formation"/>
    <pivotTable tabId="11" name="TCD Montant des formations"/>
    <pivotTable tabId="11" name="TCD Montant moyen d'une formation"/>
    <pivotTable tabId="11" name="TCD Nb de collaborateurs formés"/>
    <pivotTable tabId="11" name="TCD Nb de formations par modalité"/>
    <pivotTable tabId="11" name="TCD Nb de formations par site"/>
    <pivotTable tabId="11" name="TCD Nb de formations par statut"/>
    <pivotTable tabId="11" name="TCD Nb de formations par type de contrat"/>
    <pivotTable tabId="11" name="TCD Nb d'heures de formation"/>
    <pivotTable tabId="11" name="TCD Nb d'heures de formation par mois"/>
    <pivotTable tabId="11" name="TCD Montant des formations par site et par genre"/>
    <pivotTable tabId="11" name="TCD Montant des formations dans et hors plan"/>
    <pivotTable tabId="11" name="TCD Nb d'heures de formations par statut"/>
    <pivotTable tabId="11" name="TCD Nb de formations par contrat"/>
    <pivotTable tabId="11" name="TCD Nb de formation par tranche d'âge"/>
    <pivotTable tabId="11" name="TCD Nb de formation par tranche d'ancienneté"/>
  </pivotTables>
  <data>
    <olap pivotCacheId="2113469248">
      <levels count="2">
        <level uniqueName="[T_formations].[Dans le plan].[(All)]" sourceCaption="(All)" count="0"/>
        <level uniqueName="[T_formations].[Dans le plan].[Dans le plan]" sourceCaption="Dans le plan" count="2">
          <ranges>
            <range startItem="0">
              <i n="[T_formations].[Dans le plan].&amp;[Hors plan]" c="Hors plan"/>
              <i n="[T_formations].[Dans le plan].&amp;[Plan]" c="Plan"/>
            </range>
          </ranges>
        </level>
      </levels>
      <selections count="1">
        <selection n="[T_formations].[Dans le plan].[Al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cienneté" xr10:uid="{F1C9BE83-268A-4F2D-B3D6-327C2E147D15}" sourceName="[T_collaborateurs].[Ancienneté]">
  <pivotTables>
    <pivotTable tabId="4" name="TCD Alerte collaborateurs sans formation"/>
  </pivotTables>
  <data>
    <olap pivotCacheId="2113469248">
      <levels count="2">
        <level uniqueName="[T_collaborateurs].[Ancienneté].[(All)]" sourceCaption="(All)" count="0"/>
        <level uniqueName="[T_collaborateurs].[Ancienneté].[Ancienneté]" sourceCaption="Ancienneté" count="23">
          <ranges>
            <range startItem="0">
              <i n="[T_collaborateurs].[Ancienneté].&amp;[4]" c="4"/>
              <i n="[T_collaborateurs].[Ancienneté].&amp;[5]" c="5"/>
              <i n="[T_collaborateurs].[Ancienneté].&amp;[6]" c="6"/>
              <i n="[T_collaborateurs].[Ancienneté].&amp;[7]" c="7"/>
              <i n="[T_collaborateurs].[Ancienneté].&amp;[8]" c="8"/>
              <i n="[T_collaborateurs].[Ancienneté].&amp;[9]" c="9"/>
              <i n="[T_collaborateurs].[Ancienneté].&amp;[12]" c="12"/>
              <i n="[T_collaborateurs].[Ancienneté].&amp;[14]" c="14"/>
              <i n="[T_collaborateurs].[Ancienneté].&amp;[15]" c="15"/>
              <i n="[T_collaborateurs].[Ancienneté].&amp;[25]" c="25"/>
              <i n="[T_collaborateurs].[Ancienneté].&amp;[3]" c="3" nd="1"/>
              <i n="[T_collaborateurs].[Ancienneté].&amp;[10]" c="10" nd="1"/>
              <i n="[T_collaborateurs].[Ancienneté].&amp;[11]" c="11" nd="1"/>
              <i n="[T_collaborateurs].[Ancienneté].&amp;[13]" c="13" nd="1"/>
              <i n="[T_collaborateurs].[Ancienneté].&amp;[16]" c="16" nd="1"/>
              <i n="[T_collaborateurs].[Ancienneté].&amp;[17]" c="17" nd="1"/>
              <i n="[T_collaborateurs].[Ancienneté].&amp;[18]" c="18" nd="1"/>
              <i n="[T_collaborateurs].[Ancienneté].&amp;[20]" c="20" nd="1"/>
              <i n="[T_collaborateurs].[Ancienneté].&amp;[22]" c="22" nd="1"/>
              <i n="[T_collaborateurs].[Ancienneté].&amp;[23]" c="23" nd="1"/>
              <i n="[T_collaborateurs].[Ancienneté].&amp;[24]" c="24" nd="1"/>
              <i n="[T_collaborateurs].[Ancienneté].&amp;[26]" c="26" nd="1"/>
              <i n="[T_collaborateurs].[Ancienneté].&amp;[32]" c="32" nd="1"/>
            </range>
          </ranges>
        </level>
      </levels>
      <selections count="1">
        <selection n="[T_collaborateurs].[Ancienneté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T_collaborateurs].[Ancienneté].[Ancienneté]" count="13"/>
      </x15:slicerCacheHideItemsWithNoData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Genre" xr10:uid="{A2926C91-D954-4D34-B49A-ED3ECDE6DE42}" sourceName="[T_collaborateurs].[Genre]">
  <pivotTables>
    <pivotTable tabId="4" name="TCD Alerte collaborateurs sans formation"/>
  </pivotTables>
  <data>
    <olap pivotCacheId="2113469248">
      <levels count="2">
        <level uniqueName="[T_collaborateurs].[Genre].[(All)]" sourceCaption="(All)" count="0"/>
        <level uniqueName="[T_collaborateurs].[Genre].[Genre]" sourceCaption="Genre" count="2">
          <ranges>
            <range startItem="0">
              <i n="[T_collaborateurs].[Genre].&amp;[Féminin]" c="Féminin"/>
              <i n="[T_collaborateurs].[Genre].&amp;[Masculin]" c="Masculin"/>
            </range>
          </ranges>
        </level>
      </levels>
      <selections count="1">
        <selection n="[T_collaborateurs].[Genre].[All]"/>
      </selections>
    </olap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ite1" xr10:uid="{0159371F-ED16-4F20-9F98-3FFE292B0A82}" sourceName="[T_collaborateurs].[Site]">
  <pivotTables>
    <pivotTable tabId="4" name="TCD Alerte collaborateurs sans formation"/>
  </pivotTables>
  <data>
    <olap pivotCacheId="2113469248">
      <levels count="2">
        <level uniqueName="[T_collaborateurs].[Site].[(All)]" sourceCaption="(All)" count="0"/>
        <level uniqueName="[T_collaborateurs].[Site].[Site]" sourceCaption="Site" count="3">
          <ranges>
            <range startItem="0">
              <i n="[T_collaborateurs].[Site].&amp;[Bordeaux]" c="Bordeaux"/>
              <i n="[T_collaborateurs].[Site].&amp;[Lyon]" c="Lyon"/>
              <i n="[T_collaborateurs].[Site].&amp;[Paris]" c="Paris"/>
            </range>
          </ranges>
        </level>
      </levels>
      <selections count="1">
        <selection n="[T_collaborateurs].[Site].&amp;[Bordeaux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e contrat 1" xr10:uid="{BF2076E0-6310-4619-9904-1A433270849E}" cache="Segment_Type_contrat" caption="Type contrat" columnCount="2" level="1" style="SlicerStyleOther1" rowHeight="241300"/>
  <slicer name="Statut 1" xr10:uid="{98C8C9B5-F0E2-4B12-95A7-37F0C135719C}" cache="Segment_Statut" caption="Statut" level="1" style="SlicerStyleOther1" rowHeight="241300"/>
  <slicer name="Site 1" xr10:uid="{D79177FC-777E-4361-BB74-3AFCB4A19DE7}" cache="Segment_Site" caption="Site" level="1" style="SlicerStyleOther1" rowHeight="241300"/>
  <slicer name="Modalité 1" xr10:uid="{716D7F56-E21F-413E-8A0D-2A13856F6C0F}" cache="Segment_Modalité" caption="Modalité" columnCount="2" level="1" style="SlicerStyleOther1" rowHeight="241300"/>
  <slicer name="Dans le plan 1" xr10:uid="{B5BF3220-B8D7-485D-BA14-B626C584E544}" cache="Segment_Dans_le_plan" caption="Origine" columnCount="2" level="1" style="SlicerStyleOther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cienneté" xr10:uid="{4110A96B-B930-4162-8C58-D65528DE519A}" cache="Segment_Ancienneté" caption="Ancienneté" columnCount="3" level="1" style="SlicerStyleLight5" rowHeight="241300"/>
  <slicer name="Genre" xr10:uid="{02915CB0-A53D-4554-AE88-97D5B23C749D}" cache="Segment_Genre" caption="Genre" columnCount="2" level="1" style="SlicerStyleLight5" rowHeight="241300"/>
  <slicer name="Site 3" xr10:uid="{25855E3A-8C8D-4010-A8A0-98AA72241BA2}" cache="Segment_Site1" caption="Site" level="1" style="SlicerStyleLight5" rowHeight="241300"/>
  <slicer name="Type contrat 3" xr10:uid="{54A14A54-22EA-4339-AB87-CA175E3632B9}" cache="Segment_Type_contrat1" caption="Type contrat" columnCount="2" level="1" style="SlicerStyleLight5" rowHeight="241300"/>
  <slicer name="Statut 3" xr10:uid="{6C7DC3DB-7486-44E8-9A9D-88A49D07F641}" cache="Segment_Statut1" caption="Statut" level="1" style="SlicerStyleLight5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e contrat 2" xr10:uid="{80BA8648-EA6B-4095-BF2A-C46881995144}" cache="Segment_Type_contrat" caption="Type contrat" columnCount="2" level="1" style="SlicerStyleOther1" rowHeight="241300"/>
  <slicer name="Statut 2" xr10:uid="{9CF10392-6438-4076-AD46-BC14FEB39721}" cache="Segment_Statut" caption="Statut" level="1" style="SlicerStyleOther1" rowHeight="241300"/>
  <slicer name="Site 2" xr10:uid="{E7E22C4D-7BFA-4389-ABA9-CFD482EB7745}" cache="Segment_Site" caption="Site" level="1" style="SlicerStyleOther1" rowHeight="241300"/>
  <slicer name="Modalité 2" xr10:uid="{FF34A0B0-AF85-471C-B93F-038D38E7C937}" cache="Segment_Modalité" caption="Modalité" columnCount="2" level="1" style="SlicerStyleOther1" rowHeight="241300"/>
  <slicer name="Dans le plan 2" xr10:uid="{99F21432-6AEE-4AB4-8F9C-ECC5D7EE5010}" cache="Segment_Dans_le_plan" caption="Origine" columnCount="2" level="1" style="SlicerStyleOther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e contrat" xr10:uid="{993F1DD2-DD67-4B04-AD8D-0F94EE93F9E4}" cache="Segment_Type_contrat" caption="Type contrat" columnCount="2" level="1" rowHeight="241300"/>
  <slicer name="Statut" xr10:uid="{093A722C-9EE1-403C-AC87-71778461A7BC}" cache="Segment_Statut" caption="Statut" level="1" rowHeight="241300"/>
  <slicer name="Site" xr10:uid="{62C0A6A6-E491-46DA-A199-35FC3F045E01}" cache="Segment_Site" caption="Site" level="1" rowHeight="241300"/>
  <slicer name="Modalité" xr10:uid="{BCE76DA5-F3BE-4B21-A1B9-9D54E3210D13}" cache="Segment_Modalité" caption="Modalité" columnCount="2" level="1" rowHeight="241300"/>
  <slicer name="Domaine" xr10:uid="{3312EECB-FE84-456B-ADAD-410E818AF777}" cache="Segment_Domaine" caption="Domaine" level="1" rowHeight="241300"/>
  <slicer name="Dans le plan" xr10:uid="{5CA0D384-0034-4CF1-A5A7-1B085809AF6D}" cache="Segment_Dans_le_plan" caption="Dans le plan" columnCount="2" level="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A28044-173A-4D9C-91A7-36C0CC3F1C78}" name="T_collaborateurs" displayName="T_collaborateurs" ref="G3:P227" totalsRowShown="0" headerRowDxfId="36">
  <autoFilter ref="G3:P227" xr:uid="{BBA28044-173A-4D9C-91A7-36C0CC3F1C78}"/>
  <tableColumns count="10">
    <tableColumn id="1" xr3:uid="{82EFB3DC-038D-4484-A913-D192F390A956}" name="Matricule"/>
    <tableColumn id="2" xr3:uid="{3E4F9118-BD1C-4F7A-94E2-43459FA9EE1A}" name="Nom"/>
    <tableColumn id="3" xr3:uid="{7D4FC953-77BF-4046-95F6-C3A25F82BE8B}" name="Prénom"/>
    <tableColumn id="4" xr3:uid="{E9C3DD81-C0ED-44CE-9B7F-0B7BFDA1A9AE}" name="Type contrat"/>
    <tableColumn id="5" xr3:uid="{D7DD1B91-3561-4722-B0EA-A51BCD3559F1}" name="Site"/>
    <tableColumn id="6" xr3:uid="{32D8E7C5-0522-4B4A-A54E-079D1B7C0E80}" name="Genre"/>
    <tableColumn id="7" xr3:uid="{E8F79C83-C9AC-42CD-8907-BB0A642DA748}" name="Date de naissance" dataDxfId="35"/>
    <tableColumn id="8" xr3:uid="{F69E72FB-794A-432E-B166-87EF56E1921F}" name="Statut"/>
    <tableColumn id="9" xr3:uid="{B04F840C-5324-4608-B835-C2700FC232E6}" name="Date d'entrée" dataDxfId="34"/>
    <tableColumn id="11" xr3:uid="{E15B3989-EDA3-4AC3-A1C8-8F97DDEEC2B3}" name="Emplo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A8492C-78BC-44E4-9530-557720D60E31}" name="T_formations" displayName="T_formations" ref="G3:P548" totalsRowShown="0" headerRowDxfId="33">
  <autoFilter ref="G3:P548" xr:uid="{CCA8492C-78BC-44E4-9530-557720D60E31}"/>
  <tableColumns count="10">
    <tableColumn id="1" xr3:uid="{175FDFC3-C63C-4625-93B4-8B6E8D46D1A8}" name="Matricule"/>
    <tableColumn id="9" xr3:uid="{C8A5DC42-9078-40E0-A3B4-F6D9869D68CD}" name="Nom" dataDxfId="32"/>
    <tableColumn id="8" xr3:uid="{A6CCC042-0B0D-4C61-A57D-DB958FBE538E}" name="Prénom" dataDxfId="31"/>
    <tableColumn id="2" xr3:uid="{0DA174EA-88A3-425A-B382-8FF667C68366}" name="Domaine"/>
    <tableColumn id="3" xr3:uid="{04F0C29A-467F-4F20-A3BB-C72069A5BE83}" name="intitulé formation"/>
    <tableColumn id="4" xr3:uid="{C1DA1BCB-3463-440D-A38E-8A3492A752A7}" name="Dans le plan" dataDxfId="30"/>
    <tableColumn id="5" xr3:uid="{9915A15B-AA71-4D8A-86B2-2BB9385CBAF9}" name="Modalité" dataDxfId="29"/>
    <tableColumn id="10" xr3:uid="{8C3FBB7E-2745-4959-950D-6791D2D1C1DA}" name="Date 1er jour" dataDxfId="28"/>
    <tableColumn id="6" xr3:uid="{75515CA8-134B-41C0-9756-DF03BC2DD23B}" name="Coûts" dataDxfId="27" dataCellStyle="Monétaire"/>
    <tableColumn id="7" xr3:uid="{B5758625-4B6E-4DD3-9957-70138A68C5DB}" name="Durée en h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76D5AE-C7A9-40C2-9FAB-911D3F156B3D}" name="T_correspondance_ancienneté" displayName="T_correspondance_ancienneté" ref="A1:B57" totalsRowShown="0">
  <autoFilter ref="A1:B57" xr:uid="{1E76D5AE-C7A9-40C2-9FAB-911D3F156B3D}"/>
  <tableColumns count="2">
    <tableColumn id="1" xr3:uid="{E9C24BDA-DED0-4908-849A-0016F26200E4}" name="Ancienneté"/>
    <tableColumn id="2" xr3:uid="{59D42FB5-7A01-4F86-9AC3-4242944D1B19}" name="Tranche d'ancienneté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8C5357D-3C9A-44B7-91C2-57F1EE71E651}" name="T_correspondance_Age" displayName="T_correspondance_Age" ref="D1:E56" totalsRowShown="0">
  <autoFilter ref="D1:E56" xr:uid="{28C5357D-3C9A-44B7-91C2-57F1EE71E651}"/>
  <tableColumns count="2">
    <tableColumn id="1" xr3:uid="{59C863F5-DB03-4CF0-A5D0-167076C8934A}" name="Age"/>
    <tableColumn id="2" xr3:uid="{D6CCB36B-506A-42F2-B50F-346C07A9704D}" name="Tranche d'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Charte LL - Conseil et Formati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63D68"/>
      </a:accent1>
      <a:accent2>
        <a:srgbClr val="317AC1"/>
      </a:accent2>
      <a:accent3>
        <a:srgbClr val="DFEAF5"/>
      </a:accent3>
      <a:accent4>
        <a:srgbClr val="E1A624"/>
      </a:accent4>
      <a:accent5>
        <a:srgbClr val="9E0031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www.ll-cf.fr/avis-client/" TargetMode="External"/><Relationship Id="rId1" Type="http://schemas.openxmlformats.org/officeDocument/2006/relationships/hyperlink" Target="mailto:laurent@ll-cf.f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l-cf.fr/avis-client/" TargetMode="External"/><Relationship Id="rId2" Type="http://schemas.openxmlformats.org/officeDocument/2006/relationships/hyperlink" Target="https://www.linkedin.com/in/laurent-leroux/" TargetMode="External"/><Relationship Id="rId1" Type="http://schemas.openxmlformats.org/officeDocument/2006/relationships/hyperlink" Target="https://www.ll-cf.fr/download/catalogue-de-formation/?wpdmdl=29364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aurent@ll-cf.fr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0.xml"/><Relationship Id="rId13" Type="http://schemas.openxmlformats.org/officeDocument/2006/relationships/pivotTable" Target="../pivotTables/pivotTable15.xml"/><Relationship Id="rId18" Type="http://schemas.openxmlformats.org/officeDocument/2006/relationships/pivotTable" Target="../pivotTables/pivotTable20.xml"/><Relationship Id="rId3" Type="http://schemas.openxmlformats.org/officeDocument/2006/relationships/pivotTable" Target="../pivotTables/pivotTable5.xml"/><Relationship Id="rId7" Type="http://schemas.openxmlformats.org/officeDocument/2006/relationships/pivotTable" Target="../pivotTables/pivotTable9.xml"/><Relationship Id="rId12" Type="http://schemas.openxmlformats.org/officeDocument/2006/relationships/pivotTable" Target="../pivotTables/pivotTable14.xml"/><Relationship Id="rId17" Type="http://schemas.openxmlformats.org/officeDocument/2006/relationships/pivotTable" Target="../pivotTables/pivotTable19.xml"/><Relationship Id="rId2" Type="http://schemas.openxmlformats.org/officeDocument/2006/relationships/pivotTable" Target="../pivotTables/pivotTable4.xml"/><Relationship Id="rId16" Type="http://schemas.openxmlformats.org/officeDocument/2006/relationships/pivotTable" Target="../pivotTables/pivotTable18.xml"/><Relationship Id="rId20" Type="http://schemas.microsoft.com/office/2007/relationships/slicer" Target="../slicers/slicer4.xml"/><Relationship Id="rId1" Type="http://schemas.openxmlformats.org/officeDocument/2006/relationships/pivotTable" Target="../pivotTables/pivotTable3.xml"/><Relationship Id="rId6" Type="http://schemas.openxmlformats.org/officeDocument/2006/relationships/pivotTable" Target="../pivotTables/pivotTable8.xml"/><Relationship Id="rId11" Type="http://schemas.openxmlformats.org/officeDocument/2006/relationships/pivotTable" Target="../pivotTables/pivotTable13.xml"/><Relationship Id="rId5" Type="http://schemas.openxmlformats.org/officeDocument/2006/relationships/pivotTable" Target="../pivotTables/pivotTable7.xml"/><Relationship Id="rId15" Type="http://schemas.openxmlformats.org/officeDocument/2006/relationships/pivotTable" Target="../pivotTables/pivotTable17.xml"/><Relationship Id="rId10" Type="http://schemas.openxmlformats.org/officeDocument/2006/relationships/pivotTable" Target="../pivotTables/pivotTable12.xml"/><Relationship Id="rId19" Type="http://schemas.openxmlformats.org/officeDocument/2006/relationships/drawing" Target="../drawings/drawing8.xml"/><Relationship Id="rId4" Type="http://schemas.openxmlformats.org/officeDocument/2006/relationships/pivotTable" Target="../pivotTables/pivotTable6.xml"/><Relationship Id="rId9" Type="http://schemas.openxmlformats.org/officeDocument/2006/relationships/pivotTable" Target="../pivotTables/pivotTable11.xml"/><Relationship Id="rId14" Type="http://schemas.openxmlformats.org/officeDocument/2006/relationships/pivotTable" Target="../pivotTables/pivot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CAE2-CAD0-4952-8543-D02E627C9851}">
  <sheetPr>
    <tabColor theme="3"/>
  </sheetPr>
  <dimension ref="A1:P227"/>
  <sheetViews>
    <sheetView showGridLines="0" workbookViewId="0">
      <selection activeCell="J22" sqref="J22"/>
    </sheetView>
  </sheetViews>
  <sheetFormatPr baseColWidth="10" defaultRowHeight="15" x14ac:dyDescent="0.25"/>
  <cols>
    <col min="1" max="6" width="4.7109375" customWidth="1"/>
    <col min="7" max="7" width="11.7109375" customWidth="1"/>
    <col min="8" max="8" width="13.28515625" customWidth="1"/>
    <col min="10" max="10" width="14.28515625" bestFit="1" customWidth="1"/>
    <col min="11" max="11" width="9.42578125" bestFit="1" customWidth="1"/>
    <col min="12" max="12" width="8.85546875" bestFit="1" customWidth="1"/>
    <col min="13" max="13" width="19" customWidth="1"/>
    <col min="14" max="14" width="14.140625" customWidth="1"/>
    <col min="15" max="15" width="15.5703125" bestFit="1" customWidth="1"/>
    <col min="16" max="16" width="38" bestFit="1" customWidth="1"/>
  </cols>
  <sheetData>
    <row r="1" spans="1:16" x14ac:dyDescent="0.25">
      <c r="A1" s="1"/>
      <c r="B1" s="1"/>
      <c r="C1" s="1"/>
      <c r="D1" s="1"/>
      <c r="E1" s="1"/>
      <c r="F1" s="1"/>
      <c r="G1" s="80" t="s">
        <v>646</v>
      </c>
      <c r="H1" s="80"/>
      <c r="I1" s="80"/>
      <c r="J1" s="80"/>
      <c r="K1" s="80"/>
      <c r="L1" s="80"/>
      <c r="M1" s="80"/>
      <c r="N1" s="80"/>
      <c r="O1" s="80"/>
      <c r="P1" s="80"/>
    </row>
    <row r="2" spans="1:16" x14ac:dyDescent="0.25">
      <c r="A2" s="1"/>
      <c r="B2" s="1"/>
      <c r="C2" s="1"/>
      <c r="D2" s="1"/>
      <c r="E2" s="1"/>
      <c r="F2" s="1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x14ac:dyDescent="0.25">
      <c r="A3" s="1"/>
      <c r="B3" s="1"/>
      <c r="C3" s="1"/>
      <c r="D3" s="1"/>
      <c r="E3" s="1"/>
      <c r="F3" s="1"/>
      <c r="G3" s="33" t="s">
        <v>24</v>
      </c>
      <c r="H3" s="33" t="s">
        <v>25</v>
      </c>
      <c r="I3" s="33" t="s">
        <v>26</v>
      </c>
      <c r="J3" s="33" t="s">
        <v>27</v>
      </c>
      <c r="K3" s="33" t="s">
        <v>583</v>
      </c>
      <c r="L3" s="33" t="s">
        <v>28</v>
      </c>
      <c r="M3" s="33" t="s">
        <v>29</v>
      </c>
      <c r="N3" s="33" t="s">
        <v>587</v>
      </c>
      <c r="O3" s="33" t="s">
        <v>30</v>
      </c>
      <c r="P3" s="33" t="s">
        <v>31</v>
      </c>
    </row>
    <row r="4" spans="1:16" x14ac:dyDescent="0.25">
      <c r="A4" s="1"/>
      <c r="B4" s="1"/>
      <c r="C4" s="1"/>
      <c r="D4" s="1"/>
      <c r="E4" s="1"/>
      <c r="F4" s="1"/>
      <c r="G4">
        <v>70188</v>
      </c>
      <c r="H4" t="s">
        <v>239</v>
      </c>
      <c r="I4" t="s">
        <v>113</v>
      </c>
      <c r="J4" t="s">
        <v>34</v>
      </c>
      <c r="K4" t="s">
        <v>584</v>
      </c>
      <c r="L4" t="s">
        <v>35</v>
      </c>
      <c r="M4" s="24">
        <v>30727</v>
      </c>
      <c r="N4" t="s">
        <v>579</v>
      </c>
      <c r="O4" s="24">
        <v>43437</v>
      </c>
      <c r="P4" t="s">
        <v>61</v>
      </c>
    </row>
    <row r="5" spans="1:16" x14ac:dyDescent="0.25">
      <c r="A5" s="1"/>
      <c r="B5" s="1"/>
      <c r="C5" s="1"/>
      <c r="D5" s="1"/>
      <c r="E5" s="1"/>
      <c r="F5" s="1"/>
      <c r="G5">
        <v>70628</v>
      </c>
      <c r="H5" t="s">
        <v>295</v>
      </c>
      <c r="I5" t="s">
        <v>296</v>
      </c>
      <c r="J5" t="s">
        <v>34</v>
      </c>
      <c r="K5" t="s">
        <v>584</v>
      </c>
      <c r="L5" t="s">
        <v>35</v>
      </c>
      <c r="M5" s="24">
        <v>22965</v>
      </c>
      <c r="N5" t="s">
        <v>579</v>
      </c>
      <c r="O5" s="24">
        <v>43500</v>
      </c>
      <c r="P5" t="s">
        <v>297</v>
      </c>
    </row>
    <row r="6" spans="1:16" x14ac:dyDescent="0.25">
      <c r="A6" s="1"/>
      <c r="B6" s="1"/>
      <c r="C6" s="1"/>
      <c r="D6" s="1"/>
      <c r="E6" s="1"/>
      <c r="F6" s="1"/>
      <c r="G6">
        <v>70421</v>
      </c>
      <c r="H6" t="s">
        <v>392</v>
      </c>
      <c r="I6" t="s">
        <v>393</v>
      </c>
      <c r="J6" t="s">
        <v>34</v>
      </c>
      <c r="K6" t="s">
        <v>584</v>
      </c>
      <c r="L6" t="s">
        <v>35</v>
      </c>
      <c r="M6" s="24">
        <v>33067</v>
      </c>
      <c r="N6" t="s">
        <v>579</v>
      </c>
      <c r="O6" s="24">
        <v>43906</v>
      </c>
      <c r="P6" t="s">
        <v>43</v>
      </c>
    </row>
    <row r="7" spans="1:16" x14ac:dyDescent="0.25">
      <c r="A7" s="26"/>
      <c r="B7" s="1"/>
      <c r="C7" s="27" t="s">
        <v>0</v>
      </c>
      <c r="D7" s="1"/>
      <c r="E7" s="1"/>
      <c r="F7" s="1"/>
      <c r="G7">
        <v>70251</v>
      </c>
      <c r="H7" t="s">
        <v>333</v>
      </c>
      <c r="I7" t="s">
        <v>334</v>
      </c>
      <c r="J7" t="s">
        <v>34</v>
      </c>
      <c r="K7" t="s">
        <v>584</v>
      </c>
      <c r="L7" t="s">
        <v>35</v>
      </c>
      <c r="M7" s="24">
        <v>34190</v>
      </c>
      <c r="N7" t="s">
        <v>580</v>
      </c>
      <c r="O7" s="24">
        <v>43787</v>
      </c>
      <c r="P7" t="s">
        <v>78</v>
      </c>
    </row>
    <row r="8" spans="1:16" x14ac:dyDescent="0.25">
      <c r="A8" s="1"/>
      <c r="B8" s="1"/>
      <c r="C8" s="5"/>
      <c r="D8" s="1"/>
      <c r="E8" s="1"/>
      <c r="F8" s="1"/>
      <c r="G8">
        <v>70544</v>
      </c>
      <c r="H8" t="s">
        <v>453</v>
      </c>
      <c r="I8" t="s">
        <v>454</v>
      </c>
      <c r="J8" t="s">
        <v>34</v>
      </c>
      <c r="K8" t="s">
        <v>584</v>
      </c>
      <c r="L8" t="s">
        <v>42</v>
      </c>
      <c r="M8" s="24">
        <v>33088</v>
      </c>
      <c r="N8" t="s">
        <v>579</v>
      </c>
      <c r="O8" s="24">
        <v>39251</v>
      </c>
      <c r="P8" t="s">
        <v>64</v>
      </c>
    </row>
    <row r="9" spans="1:16" x14ac:dyDescent="0.25">
      <c r="A9" s="1"/>
      <c r="B9" s="1"/>
      <c r="C9" s="23" t="s">
        <v>1</v>
      </c>
      <c r="D9" s="1"/>
      <c r="E9" s="1"/>
      <c r="F9" s="1"/>
      <c r="G9">
        <v>70742</v>
      </c>
      <c r="H9" t="s">
        <v>217</v>
      </c>
      <c r="I9" t="s">
        <v>218</v>
      </c>
      <c r="J9" t="s">
        <v>34</v>
      </c>
      <c r="K9" t="s">
        <v>584</v>
      </c>
      <c r="L9" t="s">
        <v>42</v>
      </c>
      <c r="M9" s="24">
        <v>24892</v>
      </c>
      <c r="N9" t="s">
        <v>579</v>
      </c>
      <c r="O9" s="24">
        <v>42737</v>
      </c>
      <c r="P9" t="s">
        <v>43</v>
      </c>
    </row>
    <row r="10" spans="1:16" x14ac:dyDescent="0.25">
      <c r="A10" s="1"/>
      <c r="B10" s="1"/>
      <c r="C10" s="23"/>
      <c r="D10" s="1"/>
      <c r="E10" s="1"/>
      <c r="F10" s="1"/>
      <c r="G10">
        <v>70510</v>
      </c>
      <c r="H10" t="s">
        <v>256</v>
      </c>
      <c r="I10" t="s">
        <v>257</v>
      </c>
      <c r="J10" t="s">
        <v>34</v>
      </c>
      <c r="K10" t="s">
        <v>584</v>
      </c>
      <c r="L10" t="s">
        <v>35</v>
      </c>
      <c r="M10" s="24">
        <v>24764</v>
      </c>
      <c r="N10" t="s">
        <v>579</v>
      </c>
      <c r="O10" s="24">
        <v>41883</v>
      </c>
      <c r="P10" t="s">
        <v>258</v>
      </c>
    </row>
    <row r="11" spans="1:16" x14ac:dyDescent="0.25">
      <c r="A11" s="1"/>
      <c r="B11" s="1"/>
      <c r="C11" s="23" t="s">
        <v>12</v>
      </c>
      <c r="D11" s="1"/>
      <c r="E11" s="1"/>
      <c r="F11" s="1"/>
      <c r="G11">
        <v>70077</v>
      </c>
      <c r="H11" t="s">
        <v>266</v>
      </c>
      <c r="I11" t="s">
        <v>267</v>
      </c>
      <c r="J11" t="s">
        <v>34</v>
      </c>
      <c r="K11" t="s">
        <v>584</v>
      </c>
      <c r="L11" t="s">
        <v>35</v>
      </c>
      <c r="M11" s="24">
        <v>28066</v>
      </c>
      <c r="N11" t="s">
        <v>579</v>
      </c>
      <c r="O11" s="24">
        <v>42282</v>
      </c>
      <c r="P11" t="s">
        <v>39</v>
      </c>
    </row>
    <row r="12" spans="1:16" x14ac:dyDescent="0.25">
      <c r="A12" s="1"/>
      <c r="B12" s="1"/>
      <c r="C12" s="23"/>
      <c r="D12" s="1"/>
      <c r="E12" s="1"/>
      <c r="F12" s="1"/>
      <c r="G12">
        <v>70277</v>
      </c>
      <c r="H12" t="s">
        <v>349</v>
      </c>
      <c r="I12" t="s">
        <v>350</v>
      </c>
      <c r="J12" t="s">
        <v>34</v>
      </c>
      <c r="K12" t="s">
        <v>584</v>
      </c>
      <c r="L12" t="s">
        <v>42</v>
      </c>
      <c r="M12" s="24">
        <v>31020</v>
      </c>
      <c r="N12" t="s">
        <v>579</v>
      </c>
      <c r="O12" s="24">
        <v>40973</v>
      </c>
      <c r="P12" t="s">
        <v>274</v>
      </c>
    </row>
    <row r="13" spans="1:16" x14ac:dyDescent="0.25">
      <c r="A13" s="1"/>
      <c r="B13" s="1"/>
      <c r="C13" s="23" t="s">
        <v>2</v>
      </c>
      <c r="D13" s="1"/>
      <c r="E13" s="1"/>
      <c r="F13" s="1"/>
      <c r="G13">
        <v>70257</v>
      </c>
      <c r="H13" t="s">
        <v>53</v>
      </c>
      <c r="I13" t="s">
        <v>54</v>
      </c>
      <c r="J13" t="s">
        <v>34</v>
      </c>
      <c r="K13" t="s">
        <v>584</v>
      </c>
      <c r="L13" t="s">
        <v>35</v>
      </c>
      <c r="M13" s="24">
        <v>23560</v>
      </c>
      <c r="N13" t="s">
        <v>579</v>
      </c>
      <c r="O13" s="24">
        <v>42310</v>
      </c>
      <c r="P13" t="s">
        <v>55</v>
      </c>
    </row>
    <row r="14" spans="1:16" x14ac:dyDescent="0.25">
      <c r="A14" s="1"/>
      <c r="B14" s="1"/>
      <c r="C14" s="23"/>
      <c r="D14" s="1"/>
      <c r="E14" s="1"/>
      <c r="F14" s="1"/>
      <c r="G14">
        <v>70394</v>
      </c>
      <c r="H14" t="s">
        <v>240</v>
      </c>
      <c r="I14" t="s">
        <v>241</v>
      </c>
      <c r="J14" t="s">
        <v>34</v>
      </c>
      <c r="K14" t="s">
        <v>584</v>
      </c>
      <c r="L14" t="s">
        <v>42</v>
      </c>
      <c r="M14" s="24">
        <v>29650</v>
      </c>
      <c r="N14" t="s">
        <v>579</v>
      </c>
      <c r="O14" s="24">
        <v>41351</v>
      </c>
      <c r="P14" t="s">
        <v>242</v>
      </c>
    </row>
    <row r="15" spans="1:16" x14ac:dyDescent="0.25">
      <c r="A15" s="1"/>
      <c r="B15" s="1"/>
      <c r="C15" s="23" t="s">
        <v>632</v>
      </c>
      <c r="D15" s="1"/>
      <c r="E15" s="1"/>
      <c r="F15" s="1"/>
      <c r="G15">
        <v>70021</v>
      </c>
      <c r="H15" t="s">
        <v>230</v>
      </c>
      <c r="I15" t="s">
        <v>231</v>
      </c>
      <c r="J15" t="s">
        <v>34</v>
      </c>
      <c r="K15" t="s">
        <v>584</v>
      </c>
      <c r="L15" t="s">
        <v>35</v>
      </c>
      <c r="M15" s="24">
        <v>33690</v>
      </c>
      <c r="N15" t="s">
        <v>579</v>
      </c>
      <c r="O15" s="24">
        <v>42982</v>
      </c>
      <c r="P15" t="s">
        <v>72</v>
      </c>
    </row>
    <row r="16" spans="1:16" x14ac:dyDescent="0.25">
      <c r="A16" s="1"/>
      <c r="B16" s="1"/>
      <c r="C16" s="23"/>
      <c r="D16" s="1"/>
      <c r="E16" s="1"/>
      <c r="F16" s="1"/>
      <c r="G16">
        <v>70099</v>
      </c>
      <c r="H16" t="s">
        <v>368</v>
      </c>
      <c r="I16" t="s">
        <v>118</v>
      </c>
      <c r="J16" t="s">
        <v>34</v>
      </c>
      <c r="K16" t="s">
        <v>584</v>
      </c>
      <c r="L16" t="s">
        <v>35</v>
      </c>
      <c r="M16" s="24">
        <v>33501</v>
      </c>
      <c r="N16" t="s">
        <v>579</v>
      </c>
      <c r="O16" s="24">
        <v>41015</v>
      </c>
      <c r="P16" t="s">
        <v>227</v>
      </c>
    </row>
    <row r="17" spans="1:16" x14ac:dyDescent="0.25">
      <c r="A17" s="1"/>
      <c r="B17" s="1"/>
      <c r="C17" s="23"/>
      <c r="D17" s="1"/>
      <c r="E17" s="1"/>
      <c r="F17" s="1"/>
      <c r="G17">
        <v>70367</v>
      </c>
      <c r="H17" t="s">
        <v>225</v>
      </c>
      <c r="I17" t="s">
        <v>226</v>
      </c>
      <c r="J17" t="s">
        <v>34</v>
      </c>
      <c r="K17" t="s">
        <v>584</v>
      </c>
      <c r="L17" t="s">
        <v>35</v>
      </c>
      <c r="M17" s="24">
        <v>33417</v>
      </c>
      <c r="N17" t="s">
        <v>579</v>
      </c>
      <c r="O17" s="24">
        <v>36633</v>
      </c>
      <c r="P17" t="s">
        <v>227</v>
      </c>
    </row>
    <row r="18" spans="1:16" x14ac:dyDescent="0.25">
      <c r="A18" s="1"/>
      <c r="B18" s="1"/>
      <c r="C18" s="23"/>
      <c r="D18" s="1"/>
      <c r="E18" s="1"/>
      <c r="F18" s="1"/>
      <c r="G18">
        <v>70170</v>
      </c>
      <c r="H18" t="s">
        <v>328</v>
      </c>
      <c r="I18" t="s">
        <v>329</v>
      </c>
      <c r="J18" t="s">
        <v>34</v>
      </c>
      <c r="K18" t="s">
        <v>584</v>
      </c>
      <c r="L18" t="s">
        <v>35</v>
      </c>
      <c r="M18" s="24">
        <v>23642</v>
      </c>
      <c r="N18" t="s">
        <v>582</v>
      </c>
      <c r="O18" s="24">
        <v>39526</v>
      </c>
      <c r="P18" t="s">
        <v>107</v>
      </c>
    </row>
    <row r="19" spans="1:16" x14ac:dyDescent="0.25">
      <c r="A19" s="1"/>
      <c r="B19" s="1"/>
      <c r="C19" s="23"/>
      <c r="D19" s="1"/>
      <c r="E19" s="1"/>
      <c r="F19" s="1"/>
      <c r="G19">
        <v>70164</v>
      </c>
      <c r="H19" t="s">
        <v>355</v>
      </c>
      <c r="I19" t="s">
        <v>113</v>
      </c>
      <c r="J19" t="s">
        <v>48</v>
      </c>
      <c r="K19" t="s">
        <v>584</v>
      </c>
      <c r="L19" t="s">
        <v>35</v>
      </c>
      <c r="M19" s="24">
        <v>35668</v>
      </c>
      <c r="N19" t="s">
        <v>580</v>
      </c>
      <c r="O19" s="24">
        <v>42639</v>
      </c>
      <c r="P19" t="s">
        <v>78</v>
      </c>
    </row>
    <row r="20" spans="1:16" x14ac:dyDescent="0.25">
      <c r="A20" s="1"/>
      <c r="B20" s="1"/>
      <c r="C20" s="23"/>
      <c r="D20" s="1"/>
      <c r="E20" s="1"/>
      <c r="F20" s="1"/>
      <c r="G20">
        <v>70760</v>
      </c>
      <c r="H20" t="s">
        <v>391</v>
      </c>
      <c r="I20" t="s">
        <v>264</v>
      </c>
      <c r="J20" t="s">
        <v>34</v>
      </c>
      <c r="K20" t="s">
        <v>584</v>
      </c>
      <c r="L20" t="s">
        <v>35</v>
      </c>
      <c r="M20" s="24">
        <v>29136</v>
      </c>
      <c r="N20" t="s">
        <v>579</v>
      </c>
      <c r="O20" s="24">
        <v>42688</v>
      </c>
      <c r="P20" t="s">
        <v>75</v>
      </c>
    </row>
    <row r="21" spans="1:16" x14ac:dyDescent="0.25">
      <c r="A21" s="1"/>
      <c r="B21" s="1"/>
      <c r="C21" s="23"/>
      <c r="D21" s="1"/>
      <c r="E21" s="1"/>
      <c r="F21" s="1"/>
      <c r="G21">
        <v>70270</v>
      </c>
      <c r="H21" t="s">
        <v>222</v>
      </c>
      <c r="I21" t="s">
        <v>133</v>
      </c>
      <c r="J21" t="s">
        <v>34</v>
      </c>
      <c r="K21" t="s">
        <v>584</v>
      </c>
      <c r="L21" t="s">
        <v>35</v>
      </c>
      <c r="M21" s="24">
        <v>30410</v>
      </c>
      <c r="N21" t="s">
        <v>579</v>
      </c>
      <c r="O21" s="24">
        <v>40049</v>
      </c>
      <c r="P21" t="s">
        <v>39</v>
      </c>
    </row>
    <row r="22" spans="1:16" x14ac:dyDescent="0.25">
      <c r="A22" s="1"/>
      <c r="B22" s="1"/>
      <c r="C22" s="23"/>
      <c r="D22" s="1"/>
      <c r="E22" s="1"/>
      <c r="F22" s="1"/>
      <c r="G22">
        <v>70757</v>
      </c>
      <c r="H22" t="s">
        <v>157</v>
      </c>
      <c r="I22" t="s">
        <v>158</v>
      </c>
      <c r="J22" t="s">
        <v>34</v>
      </c>
      <c r="K22" t="s">
        <v>584</v>
      </c>
      <c r="L22" t="s">
        <v>35</v>
      </c>
      <c r="M22" s="24">
        <v>33958</v>
      </c>
      <c r="N22" t="s">
        <v>579</v>
      </c>
      <c r="O22" s="24">
        <v>41169</v>
      </c>
      <c r="P22" t="s">
        <v>67</v>
      </c>
    </row>
    <row r="23" spans="1:16" x14ac:dyDescent="0.25">
      <c r="A23" s="1"/>
      <c r="B23" s="1"/>
      <c r="C23" s="23"/>
      <c r="D23" s="1"/>
      <c r="E23" s="1"/>
      <c r="F23" s="1"/>
      <c r="G23">
        <v>70078</v>
      </c>
      <c r="H23" t="s">
        <v>452</v>
      </c>
      <c r="I23" t="s">
        <v>132</v>
      </c>
      <c r="J23" t="s">
        <v>34</v>
      </c>
      <c r="K23" t="s">
        <v>584</v>
      </c>
      <c r="L23" t="s">
        <v>35</v>
      </c>
      <c r="M23" s="24">
        <v>28386</v>
      </c>
      <c r="N23" t="s">
        <v>579</v>
      </c>
      <c r="O23" s="24">
        <v>38596</v>
      </c>
      <c r="P23" t="s">
        <v>64</v>
      </c>
    </row>
    <row r="24" spans="1:16" x14ac:dyDescent="0.25">
      <c r="A24" s="1"/>
      <c r="B24" s="1"/>
      <c r="C24" s="23" t="s">
        <v>3</v>
      </c>
      <c r="D24" s="1"/>
      <c r="E24" s="1"/>
      <c r="F24" s="1"/>
      <c r="G24">
        <v>70295</v>
      </c>
      <c r="H24" t="s">
        <v>37</v>
      </c>
      <c r="I24" t="s">
        <v>38</v>
      </c>
      <c r="J24" t="s">
        <v>34</v>
      </c>
      <c r="K24" t="s">
        <v>584</v>
      </c>
      <c r="L24" t="s">
        <v>35</v>
      </c>
      <c r="M24" s="24">
        <v>29406</v>
      </c>
      <c r="N24" t="s">
        <v>579</v>
      </c>
      <c r="O24" s="24">
        <v>43710</v>
      </c>
      <c r="P24" t="s">
        <v>39</v>
      </c>
    </row>
    <row r="25" spans="1:16" x14ac:dyDescent="0.25">
      <c r="A25" s="1"/>
      <c r="B25" s="1"/>
      <c r="C25" s="23"/>
      <c r="D25" s="1"/>
      <c r="E25" s="1"/>
      <c r="F25" s="1"/>
      <c r="G25">
        <v>70017</v>
      </c>
      <c r="H25" t="s">
        <v>179</v>
      </c>
      <c r="I25" t="s">
        <v>180</v>
      </c>
      <c r="J25" t="s">
        <v>34</v>
      </c>
      <c r="K25" t="s">
        <v>584</v>
      </c>
      <c r="L25" t="s">
        <v>42</v>
      </c>
      <c r="M25" s="24">
        <v>31620</v>
      </c>
      <c r="N25" t="s">
        <v>579</v>
      </c>
      <c r="O25" s="24">
        <v>43381</v>
      </c>
      <c r="P25" t="s">
        <v>67</v>
      </c>
    </row>
    <row r="26" spans="1:16" x14ac:dyDescent="0.25">
      <c r="A26" s="1"/>
      <c r="B26" s="1"/>
      <c r="C26" s="23" t="s">
        <v>18</v>
      </c>
      <c r="D26" s="1"/>
      <c r="E26" s="1"/>
      <c r="F26" s="1"/>
      <c r="G26">
        <v>70654</v>
      </c>
      <c r="H26" t="s">
        <v>315</v>
      </c>
      <c r="I26" t="s">
        <v>154</v>
      </c>
      <c r="J26" t="s">
        <v>34</v>
      </c>
      <c r="K26" t="s">
        <v>584</v>
      </c>
      <c r="L26" t="s">
        <v>35</v>
      </c>
      <c r="M26" s="24">
        <v>32480</v>
      </c>
      <c r="N26" t="s">
        <v>579</v>
      </c>
      <c r="O26" s="24">
        <v>36836</v>
      </c>
      <c r="P26" t="s">
        <v>316</v>
      </c>
    </row>
    <row r="27" spans="1:16" x14ac:dyDescent="0.25">
      <c r="A27" s="1"/>
      <c r="B27" s="1"/>
      <c r="C27" s="1"/>
      <c r="D27" s="1"/>
      <c r="E27" s="1"/>
      <c r="F27" s="1"/>
      <c r="G27">
        <v>70586</v>
      </c>
      <c r="H27" t="s">
        <v>351</v>
      </c>
      <c r="I27" t="s">
        <v>352</v>
      </c>
      <c r="J27" t="s">
        <v>34</v>
      </c>
      <c r="K27" t="s">
        <v>584</v>
      </c>
      <c r="L27" t="s">
        <v>35</v>
      </c>
      <c r="M27" s="24">
        <v>28475</v>
      </c>
      <c r="N27" t="s">
        <v>579</v>
      </c>
      <c r="O27" s="24">
        <v>42261</v>
      </c>
      <c r="P27" t="s">
        <v>43</v>
      </c>
    </row>
    <row r="28" spans="1:16" x14ac:dyDescent="0.25">
      <c r="A28" s="1"/>
      <c r="B28" s="1"/>
      <c r="C28" s="1"/>
      <c r="D28" s="1"/>
      <c r="E28" s="1"/>
      <c r="F28" s="1"/>
      <c r="G28">
        <v>70431</v>
      </c>
      <c r="H28" t="s">
        <v>436</v>
      </c>
      <c r="I28" t="s">
        <v>159</v>
      </c>
      <c r="J28" t="s">
        <v>34</v>
      </c>
      <c r="K28" t="s">
        <v>584</v>
      </c>
      <c r="L28" t="s">
        <v>42</v>
      </c>
      <c r="M28" s="24">
        <v>27454</v>
      </c>
      <c r="N28" t="s">
        <v>579</v>
      </c>
      <c r="O28" s="24">
        <v>42877</v>
      </c>
      <c r="P28" t="s">
        <v>43</v>
      </c>
    </row>
    <row r="29" spans="1:16" x14ac:dyDescent="0.25">
      <c r="A29" s="2"/>
      <c r="B29" s="2"/>
      <c r="C29" s="2"/>
      <c r="D29" s="2"/>
      <c r="E29" s="2"/>
      <c r="F29" s="2"/>
      <c r="G29">
        <v>70546</v>
      </c>
      <c r="H29" t="s">
        <v>320</v>
      </c>
      <c r="I29" t="s">
        <v>321</v>
      </c>
      <c r="J29" t="s">
        <v>34</v>
      </c>
      <c r="K29" t="s">
        <v>584</v>
      </c>
      <c r="L29" t="s">
        <v>35</v>
      </c>
      <c r="M29" s="24">
        <v>28292</v>
      </c>
      <c r="N29" t="s">
        <v>579</v>
      </c>
      <c r="O29" s="24">
        <v>36787</v>
      </c>
      <c r="P29" t="s">
        <v>39</v>
      </c>
    </row>
    <row r="30" spans="1:16" x14ac:dyDescent="0.25">
      <c r="A30" s="2"/>
      <c r="B30" s="2"/>
      <c r="C30" s="2"/>
      <c r="D30" s="2"/>
      <c r="E30" s="2"/>
      <c r="F30" s="2"/>
      <c r="G30">
        <v>70282</v>
      </c>
      <c r="H30" t="s">
        <v>275</v>
      </c>
      <c r="I30" t="s">
        <v>276</v>
      </c>
      <c r="J30" t="s">
        <v>34</v>
      </c>
      <c r="K30" t="s">
        <v>584</v>
      </c>
      <c r="L30" t="s">
        <v>42</v>
      </c>
      <c r="M30" s="24">
        <v>31067</v>
      </c>
      <c r="N30" t="s">
        <v>579</v>
      </c>
      <c r="O30" s="24">
        <v>42552</v>
      </c>
      <c r="P30" t="s">
        <v>67</v>
      </c>
    </row>
    <row r="31" spans="1:16" x14ac:dyDescent="0.25">
      <c r="A31" s="2"/>
      <c r="B31" s="2"/>
      <c r="C31" s="2"/>
      <c r="D31" s="2"/>
      <c r="E31" s="2"/>
      <c r="F31" s="2"/>
      <c r="G31">
        <v>70690</v>
      </c>
      <c r="H31" t="s">
        <v>356</v>
      </c>
      <c r="I31" t="s">
        <v>357</v>
      </c>
      <c r="J31" t="s">
        <v>34</v>
      </c>
      <c r="K31" t="s">
        <v>584</v>
      </c>
      <c r="L31" t="s">
        <v>35</v>
      </c>
      <c r="M31" s="24">
        <v>26158</v>
      </c>
      <c r="N31" t="s">
        <v>579</v>
      </c>
      <c r="O31" s="24">
        <v>41127</v>
      </c>
      <c r="P31" t="s">
        <v>64</v>
      </c>
    </row>
    <row r="32" spans="1:16" x14ac:dyDescent="0.25">
      <c r="A32" s="2"/>
      <c r="B32" s="2"/>
      <c r="C32" s="2"/>
      <c r="D32" s="2"/>
      <c r="E32" s="2"/>
      <c r="F32" s="2"/>
      <c r="G32">
        <v>70410</v>
      </c>
      <c r="H32" t="s">
        <v>211</v>
      </c>
      <c r="I32" t="s">
        <v>212</v>
      </c>
      <c r="J32" t="s">
        <v>34</v>
      </c>
      <c r="K32" t="s">
        <v>584</v>
      </c>
      <c r="L32" t="s">
        <v>35</v>
      </c>
      <c r="M32" s="24">
        <v>28535</v>
      </c>
      <c r="N32" t="s">
        <v>579</v>
      </c>
      <c r="O32" s="24">
        <v>41533</v>
      </c>
      <c r="P32" t="s">
        <v>43</v>
      </c>
    </row>
    <row r="33" spans="1:16" x14ac:dyDescent="0.25">
      <c r="A33" s="2"/>
      <c r="B33" s="2"/>
      <c r="C33" s="2"/>
      <c r="D33" s="2"/>
      <c r="E33" s="2"/>
      <c r="F33" s="2"/>
      <c r="G33">
        <v>70176</v>
      </c>
      <c r="H33" t="s">
        <v>387</v>
      </c>
      <c r="I33" t="s">
        <v>113</v>
      </c>
      <c r="J33" t="s">
        <v>34</v>
      </c>
      <c r="K33" t="s">
        <v>584</v>
      </c>
      <c r="L33" t="s">
        <v>35</v>
      </c>
      <c r="M33" s="24">
        <v>22029</v>
      </c>
      <c r="N33" t="s">
        <v>579</v>
      </c>
      <c r="O33" s="24">
        <v>42884</v>
      </c>
      <c r="P33" t="s">
        <v>67</v>
      </c>
    </row>
    <row r="34" spans="1:16" x14ac:dyDescent="0.25">
      <c r="G34">
        <v>70479</v>
      </c>
      <c r="H34" t="s">
        <v>73</v>
      </c>
      <c r="I34" t="s">
        <v>74</v>
      </c>
      <c r="J34" t="s">
        <v>34</v>
      </c>
      <c r="K34" t="s">
        <v>584</v>
      </c>
      <c r="L34" t="s">
        <v>42</v>
      </c>
      <c r="M34" s="24">
        <v>24655</v>
      </c>
      <c r="N34" t="s">
        <v>579</v>
      </c>
      <c r="O34" s="24">
        <v>40648</v>
      </c>
      <c r="P34" t="s">
        <v>75</v>
      </c>
    </row>
    <row r="35" spans="1:16" x14ac:dyDescent="0.25">
      <c r="G35">
        <v>70066</v>
      </c>
      <c r="H35" t="s">
        <v>140</v>
      </c>
      <c r="I35" t="s">
        <v>141</v>
      </c>
      <c r="J35" t="s">
        <v>34</v>
      </c>
      <c r="K35" t="s">
        <v>584</v>
      </c>
      <c r="L35" t="s">
        <v>35</v>
      </c>
      <c r="M35" s="24">
        <v>29410</v>
      </c>
      <c r="N35" t="s">
        <v>579</v>
      </c>
      <c r="O35" s="24">
        <v>42275</v>
      </c>
      <c r="P35" t="s">
        <v>43</v>
      </c>
    </row>
    <row r="36" spans="1:16" x14ac:dyDescent="0.25">
      <c r="G36">
        <v>70272</v>
      </c>
      <c r="H36" t="s">
        <v>420</v>
      </c>
      <c r="I36" t="s">
        <v>421</v>
      </c>
      <c r="J36" t="s">
        <v>34</v>
      </c>
      <c r="K36" t="s">
        <v>584</v>
      </c>
      <c r="L36" t="s">
        <v>42</v>
      </c>
      <c r="M36" s="24">
        <v>28677</v>
      </c>
      <c r="N36" t="s">
        <v>579</v>
      </c>
      <c r="O36" s="24">
        <v>43080</v>
      </c>
      <c r="P36" t="s">
        <v>55</v>
      </c>
    </row>
    <row r="37" spans="1:16" x14ac:dyDescent="0.25">
      <c r="G37">
        <v>70363</v>
      </c>
      <c r="H37" t="s">
        <v>53</v>
      </c>
      <c r="I37" t="s">
        <v>178</v>
      </c>
      <c r="J37" t="s">
        <v>34</v>
      </c>
      <c r="K37" t="s">
        <v>584</v>
      </c>
      <c r="L37" t="s">
        <v>35</v>
      </c>
      <c r="M37" s="24">
        <v>34099</v>
      </c>
      <c r="N37" t="s">
        <v>579</v>
      </c>
      <c r="O37" s="24">
        <v>42576</v>
      </c>
      <c r="P37" t="s">
        <v>75</v>
      </c>
    </row>
    <row r="38" spans="1:16" x14ac:dyDescent="0.25">
      <c r="G38">
        <v>70592</v>
      </c>
      <c r="H38" t="s">
        <v>365</v>
      </c>
      <c r="I38" t="s">
        <v>132</v>
      </c>
      <c r="J38" t="s">
        <v>34</v>
      </c>
      <c r="K38" t="s">
        <v>584</v>
      </c>
      <c r="L38" t="s">
        <v>35</v>
      </c>
      <c r="M38" s="24">
        <v>31729</v>
      </c>
      <c r="N38" t="s">
        <v>579</v>
      </c>
      <c r="O38" s="24">
        <v>43241</v>
      </c>
      <c r="P38" t="s">
        <v>67</v>
      </c>
    </row>
    <row r="39" spans="1:16" x14ac:dyDescent="0.25">
      <c r="G39">
        <v>70041</v>
      </c>
      <c r="H39" t="s">
        <v>261</v>
      </c>
      <c r="I39" t="s">
        <v>262</v>
      </c>
      <c r="J39" t="s">
        <v>34</v>
      </c>
      <c r="K39" t="s">
        <v>584</v>
      </c>
      <c r="L39" t="s">
        <v>35</v>
      </c>
      <c r="M39" s="24">
        <v>31088</v>
      </c>
      <c r="N39" t="s">
        <v>579</v>
      </c>
      <c r="O39" s="24">
        <v>43381</v>
      </c>
      <c r="P39" t="s">
        <v>43</v>
      </c>
    </row>
    <row r="40" spans="1:16" x14ac:dyDescent="0.25">
      <c r="G40">
        <v>70465</v>
      </c>
      <c r="H40" t="s">
        <v>181</v>
      </c>
      <c r="I40" t="s">
        <v>182</v>
      </c>
      <c r="J40" t="s">
        <v>34</v>
      </c>
      <c r="K40" t="s">
        <v>584</v>
      </c>
      <c r="L40" t="s">
        <v>35</v>
      </c>
      <c r="M40" s="24">
        <v>29817</v>
      </c>
      <c r="N40" t="s">
        <v>579</v>
      </c>
      <c r="O40" s="24">
        <v>36851</v>
      </c>
      <c r="P40" t="s">
        <v>64</v>
      </c>
    </row>
    <row r="41" spans="1:16" x14ac:dyDescent="0.25">
      <c r="G41">
        <v>70280</v>
      </c>
      <c r="H41" t="s">
        <v>265</v>
      </c>
      <c r="I41" t="s">
        <v>172</v>
      </c>
      <c r="J41" t="s">
        <v>34</v>
      </c>
      <c r="K41" t="s">
        <v>584</v>
      </c>
      <c r="L41" t="s">
        <v>42</v>
      </c>
      <c r="M41" s="24">
        <v>33275</v>
      </c>
      <c r="N41" t="s">
        <v>579</v>
      </c>
      <c r="O41" s="24">
        <v>40049</v>
      </c>
      <c r="P41" t="s">
        <v>43</v>
      </c>
    </row>
    <row r="42" spans="1:16" x14ac:dyDescent="0.25">
      <c r="G42">
        <v>70763</v>
      </c>
      <c r="H42" t="s">
        <v>401</v>
      </c>
      <c r="I42" t="s">
        <v>402</v>
      </c>
      <c r="J42" t="s">
        <v>34</v>
      </c>
      <c r="K42" t="s">
        <v>584</v>
      </c>
      <c r="L42" t="s">
        <v>35</v>
      </c>
      <c r="M42" s="24">
        <v>29332</v>
      </c>
      <c r="N42" t="s">
        <v>581</v>
      </c>
      <c r="O42" s="24">
        <v>39314</v>
      </c>
      <c r="P42" t="s">
        <v>52</v>
      </c>
    </row>
    <row r="43" spans="1:16" x14ac:dyDescent="0.25">
      <c r="G43">
        <v>70572</v>
      </c>
      <c r="H43" t="s">
        <v>338</v>
      </c>
      <c r="I43" t="s">
        <v>339</v>
      </c>
      <c r="J43" t="s">
        <v>34</v>
      </c>
      <c r="K43" t="s">
        <v>584</v>
      </c>
      <c r="L43" t="s">
        <v>35</v>
      </c>
      <c r="M43" s="24">
        <v>28478</v>
      </c>
      <c r="N43" t="s">
        <v>579</v>
      </c>
      <c r="O43" s="24">
        <v>43199</v>
      </c>
      <c r="P43" t="s">
        <v>39</v>
      </c>
    </row>
    <row r="44" spans="1:16" x14ac:dyDescent="0.25">
      <c r="G44">
        <v>70091</v>
      </c>
      <c r="H44" t="s">
        <v>448</v>
      </c>
      <c r="I44" t="s">
        <v>449</v>
      </c>
      <c r="J44" t="s">
        <v>34</v>
      </c>
      <c r="K44" t="s">
        <v>584</v>
      </c>
      <c r="L44" t="s">
        <v>35</v>
      </c>
      <c r="M44" s="24">
        <v>23725</v>
      </c>
      <c r="N44" t="s">
        <v>579</v>
      </c>
      <c r="O44" s="24">
        <v>43752</v>
      </c>
      <c r="P44" t="s">
        <v>67</v>
      </c>
    </row>
    <row r="45" spans="1:16" x14ac:dyDescent="0.25">
      <c r="G45">
        <v>70516</v>
      </c>
      <c r="H45" t="s">
        <v>197</v>
      </c>
      <c r="I45" t="s">
        <v>198</v>
      </c>
      <c r="J45" t="s">
        <v>34</v>
      </c>
      <c r="K45" t="s">
        <v>584</v>
      </c>
      <c r="L45" t="s">
        <v>35</v>
      </c>
      <c r="M45" s="24">
        <v>31585</v>
      </c>
      <c r="N45" t="s">
        <v>579</v>
      </c>
      <c r="O45" s="24">
        <v>42461</v>
      </c>
      <c r="P45" t="s">
        <v>43</v>
      </c>
    </row>
    <row r="46" spans="1:16" x14ac:dyDescent="0.25">
      <c r="G46">
        <v>70371</v>
      </c>
      <c r="H46" t="s">
        <v>405</v>
      </c>
      <c r="I46" t="s">
        <v>406</v>
      </c>
      <c r="J46" t="s">
        <v>34</v>
      </c>
      <c r="K46" t="s">
        <v>584</v>
      </c>
      <c r="L46" t="s">
        <v>35</v>
      </c>
      <c r="M46" s="24">
        <v>34334</v>
      </c>
      <c r="N46" t="s">
        <v>579</v>
      </c>
      <c r="O46" s="24">
        <v>38999</v>
      </c>
      <c r="P46" t="s">
        <v>39</v>
      </c>
    </row>
    <row r="47" spans="1:16" x14ac:dyDescent="0.25">
      <c r="G47">
        <v>70006</v>
      </c>
      <c r="H47" t="s">
        <v>183</v>
      </c>
      <c r="I47" t="s">
        <v>184</v>
      </c>
      <c r="J47" t="s">
        <v>34</v>
      </c>
      <c r="K47" t="s">
        <v>584</v>
      </c>
      <c r="L47" t="s">
        <v>42</v>
      </c>
      <c r="M47" s="24">
        <v>35788</v>
      </c>
      <c r="N47" t="s">
        <v>579</v>
      </c>
      <c r="O47" s="24">
        <v>43017</v>
      </c>
      <c r="P47" t="s">
        <v>43</v>
      </c>
    </row>
    <row r="48" spans="1:16" x14ac:dyDescent="0.25">
      <c r="G48">
        <v>70147</v>
      </c>
      <c r="H48" t="s">
        <v>317</v>
      </c>
      <c r="I48" t="s">
        <v>318</v>
      </c>
      <c r="J48" t="s">
        <v>34</v>
      </c>
      <c r="K48" t="s">
        <v>584</v>
      </c>
      <c r="L48" t="s">
        <v>42</v>
      </c>
      <c r="M48" s="24">
        <v>32856</v>
      </c>
      <c r="N48" t="s">
        <v>579</v>
      </c>
      <c r="O48" s="24">
        <v>43598</v>
      </c>
      <c r="P48" t="s">
        <v>43</v>
      </c>
    </row>
    <row r="49" spans="7:16" x14ac:dyDescent="0.25">
      <c r="G49">
        <v>70199</v>
      </c>
      <c r="H49" t="s">
        <v>121</v>
      </c>
      <c r="I49" t="s">
        <v>122</v>
      </c>
      <c r="J49" t="s">
        <v>34</v>
      </c>
      <c r="K49" t="s">
        <v>584</v>
      </c>
      <c r="L49" t="s">
        <v>35</v>
      </c>
      <c r="M49" s="24">
        <v>30755</v>
      </c>
      <c r="N49" t="s">
        <v>579</v>
      </c>
      <c r="O49" s="24">
        <v>43241</v>
      </c>
      <c r="P49" t="s">
        <v>67</v>
      </c>
    </row>
    <row r="50" spans="7:16" x14ac:dyDescent="0.25">
      <c r="G50">
        <v>70741</v>
      </c>
      <c r="H50" t="s">
        <v>309</v>
      </c>
      <c r="I50" t="s">
        <v>101</v>
      </c>
      <c r="J50" t="s">
        <v>34</v>
      </c>
      <c r="K50" t="s">
        <v>584</v>
      </c>
      <c r="L50" t="s">
        <v>35</v>
      </c>
      <c r="M50" s="24">
        <v>27670</v>
      </c>
      <c r="N50" t="s">
        <v>579</v>
      </c>
      <c r="O50" s="24">
        <v>40588</v>
      </c>
      <c r="P50" t="s">
        <v>39</v>
      </c>
    </row>
    <row r="51" spans="7:16" x14ac:dyDescent="0.25">
      <c r="G51">
        <v>70129</v>
      </c>
      <c r="H51" t="s">
        <v>375</v>
      </c>
      <c r="I51" t="s">
        <v>376</v>
      </c>
      <c r="J51" t="s">
        <v>34</v>
      </c>
      <c r="K51" t="s">
        <v>584</v>
      </c>
      <c r="L51" t="s">
        <v>35</v>
      </c>
      <c r="M51" s="24">
        <v>34178</v>
      </c>
      <c r="N51" t="s">
        <v>579</v>
      </c>
      <c r="O51" s="24">
        <v>41127</v>
      </c>
      <c r="P51" t="s">
        <v>64</v>
      </c>
    </row>
    <row r="52" spans="7:16" x14ac:dyDescent="0.25">
      <c r="G52">
        <v>70050</v>
      </c>
      <c r="H52" t="s">
        <v>451</v>
      </c>
      <c r="I52" t="s">
        <v>162</v>
      </c>
      <c r="J52" t="s">
        <v>34</v>
      </c>
      <c r="K52" t="s">
        <v>584</v>
      </c>
      <c r="L52" t="s">
        <v>35</v>
      </c>
      <c r="M52" s="24">
        <v>25028</v>
      </c>
      <c r="N52" t="s">
        <v>579</v>
      </c>
      <c r="O52" s="24">
        <v>40707</v>
      </c>
      <c r="P52" t="s">
        <v>64</v>
      </c>
    </row>
    <row r="53" spans="7:16" x14ac:dyDescent="0.25">
      <c r="G53">
        <v>70445</v>
      </c>
      <c r="H53" t="s">
        <v>228</v>
      </c>
      <c r="I53" t="s">
        <v>229</v>
      </c>
      <c r="J53" t="s">
        <v>34</v>
      </c>
      <c r="K53" t="s">
        <v>584</v>
      </c>
      <c r="L53" t="s">
        <v>35</v>
      </c>
      <c r="M53" s="24">
        <v>28999</v>
      </c>
      <c r="N53" t="s">
        <v>579</v>
      </c>
      <c r="O53" s="24">
        <v>42681</v>
      </c>
      <c r="P53" t="s">
        <v>75</v>
      </c>
    </row>
    <row r="54" spans="7:16" x14ac:dyDescent="0.25">
      <c r="G54">
        <v>70103</v>
      </c>
      <c r="H54" t="s">
        <v>263</v>
      </c>
      <c r="I54" t="s">
        <v>264</v>
      </c>
      <c r="J54" t="s">
        <v>34</v>
      </c>
      <c r="K54" t="s">
        <v>584</v>
      </c>
      <c r="L54" t="s">
        <v>35</v>
      </c>
      <c r="M54" s="24">
        <v>31126</v>
      </c>
      <c r="N54" t="s">
        <v>579</v>
      </c>
      <c r="O54" s="24">
        <v>38096</v>
      </c>
      <c r="P54" t="s">
        <v>64</v>
      </c>
    </row>
    <row r="55" spans="7:16" x14ac:dyDescent="0.25">
      <c r="G55">
        <v>70201</v>
      </c>
      <c r="H55" t="s">
        <v>286</v>
      </c>
      <c r="I55" t="s">
        <v>287</v>
      </c>
      <c r="J55" t="s">
        <v>34</v>
      </c>
      <c r="K55" t="s">
        <v>584</v>
      </c>
      <c r="L55" t="s">
        <v>42</v>
      </c>
      <c r="M55" s="24">
        <v>25690</v>
      </c>
      <c r="N55" t="s">
        <v>579</v>
      </c>
      <c r="O55" s="24">
        <v>42604</v>
      </c>
      <c r="P55" t="s">
        <v>242</v>
      </c>
    </row>
    <row r="56" spans="7:16" x14ac:dyDescent="0.25">
      <c r="G56">
        <v>70524</v>
      </c>
      <c r="H56" t="s">
        <v>195</v>
      </c>
      <c r="I56" t="s">
        <v>196</v>
      </c>
      <c r="J56" t="s">
        <v>34</v>
      </c>
      <c r="K56" t="s">
        <v>584</v>
      </c>
      <c r="L56" t="s">
        <v>35</v>
      </c>
      <c r="M56" s="24">
        <v>25238</v>
      </c>
      <c r="N56" t="s">
        <v>580</v>
      </c>
      <c r="O56" s="24">
        <v>42646</v>
      </c>
      <c r="P56" t="s">
        <v>78</v>
      </c>
    </row>
    <row r="57" spans="7:16" x14ac:dyDescent="0.25">
      <c r="G57">
        <v>70614</v>
      </c>
      <c r="H57" t="s">
        <v>293</v>
      </c>
      <c r="I57" t="s">
        <v>294</v>
      </c>
      <c r="J57" t="s">
        <v>34</v>
      </c>
      <c r="K57" t="s">
        <v>584</v>
      </c>
      <c r="L57" t="s">
        <v>42</v>
      </c>
      <c r="M57" s="24">
        <v>29639</v>
      </c>
      <c r="N57" t="s">
        <v>579</v>
      </c>
      <c r="O57" s="24">
        <v>41792</v>
      </c>
      <c r="P57" t="s">
        <v>64</v>
      </c>
    </row>
    <row r="58" spans="7:16" x14ac:dyDescent="0.25">
      <c r="G58">
        <v>70044</v>
      </c>
      <c r="H58" t="s">
        <v>171</v>
      </c>
      <c r="I58" t="s">
        <v>172</v>
      </c>
      <c r="J58" t="s">
        <v>34</v>
      </c>
      <c r="K58" t="s">
        <v>584</v>
      </c>
      <c r="L58" t="s">
        <v>42</v>
      </c>
      <c r="M58" s="24">
        <v>32678</v>
      </c>
      <c r="N58" t="s">
        <v>579</v>
      </c>
      <c r="O58" s="24">
        <v>41884</v>
      </c>
      <c r="P58" t="s">
        <v>152</v>
      </c>
    </row>
    <row r="59" spans="7:16" x14ac:dyDescent="0.25">
      <c r="G59">
        <v>70350</v>
      </c>
      <c r="H59" t="s">
        <v>353</v>
      </c>
      <c r="I59" t="s">
        <v>354</v>
      </c>
      <c r="J59" t="s">
        <v>34</v>
      </c>
      <c r="K59" t="s">
        <v>584</v>
      </c>
      <c r="L59" t="s">
        <v>35</v>
      </c>
      <c r="M59" s="24">
        <v>27388</v>
      </c>
      <c r="N59" t="s">
        <v>579</v>
      </c>
      <c r="O59" s="24">
        <v>44043</v>
      </c>
      <c r="P59" t="s">
        <v>67</v>
      </c>
    </row>
    <row r="60" spans="7:16" x14ac:dyDescent="0.25">
      <c r="G60">
        <v>70720</v>
      </c>
      <c r="H60" t="s">
        <v>430</v>
      </c>
      <c r="I60" t="s">
        <v>431</v>
      </c>
      <c r="J60" t="s">
        <v>34</v>
      </c>
      <c r="K60" t="s">
        <v>584</v>
      </c>
      <c r="L60" t="s">
        <v>35</v>
      </c>
      <c r="M60" s="24">
        <v>33427</v>
      </c>
      <c r="N60" t="s">
        <v>579</v>
      </c>
      <c r="O60" s="24">
        <v>43234</v>
      </c>
      <c r="P60" t="s">
        <v>43</v>
      </c>
    </row>
    <row r="61" spans="7:16" x14ac:dyDescent="0.25">
      <c r="G61">
        <v>70169</v>
      </c>
      <c r="H61" t="s">
        <v>155</v>
      </c>
      <c r="I61" t="s">
        <v>156</v>
      </c>
      <c r="J61" t="s">
        <v>34</v>
      </c>
      <c r="K61" t="s">
        <v>584</v>
      </c>
      <c r="L61" t="s">
        <v>42</v>
      </c>
      <c r="M61" s="24">
        <v>29750</v>
      </c>
      <c r="N61" t="s">
        <v>579</v>
      </c>
      <c r="O61" s="24">
        <v>38964</v>
      </c>
      <c r="P61" t="s">
        <v>144</v>
      </c>
    </row>
    <row r="62" spans="7:16" x14ac:dyDescent="0.25">
      <c r="G62">
        <v>70375</v>
      </c>
      <c r="H62" t="s">
        <v>199</v>
      </c>
      <c r="I62" t="s">
        <v>200</v>
      </c>
      <c r="J62" t="s">
        <v>34</v>
      </c>
      <c r="K62" t="s">
        <v>584</v>
      </c>
      <c r="L62" t="s">
        <v>35</v>
      </c>
      <c r="M62" s="24">
        <v>23466</v>
      </c>
      <c r="N62" t="s">
        <v>581</v>
      </c>
      <c r="O62" s="24">
        <v>43160</v>
      </c>
      <c r="P62" t="s">
        <v>52</v>
      </c>
    </row>
    <row r="63" spans="7:16" x14ac:dyDescent="0.25">
      <c r="G63">
        <v>70100</v>
      </c>
      <c r="H63" t="s">
        <v>424</v>
      </c>
      <c r="I63" t="s">
        <v>425</v>
      </c>
      <c r="J63" t="s">
        <v>34</v>
      </c>
      <c r="K63" t="s">
        <v>584</v>
      </c>
      <c r="L63" t="s">
        <v>42</v>
      </c>
      <c r="M63" s="24">
        <v>30075</v>
      </c>
      <c r="N63" t="s">
        <v>579</v>
      </c>
      <c r="O63" s="24">
        <v>42051</v>
      </c>
      <c r="P63" t="s">
        <v>426</v>
      </c>
    </row>
    <row r="64" spans="7:16" x14ac:dyDescent="0.25">
      <c r="G64">
        <v>70562</v>
      </c>
      <c r="H64" t="s">
        <v>383</v>
      </c>
      <c r="I64" t="s">
        <v>226</v>
      </c>
      <c r="J64" t="s">
        <v>34</v>
      </c>
      <c r="K64" t="s">
        <v>584</v>
      </c>
      <c r="L64" t="s">
        <v>35</v>
      </c>
      <c r="M64" s="24">
        <v>31721</v>
      </c>
      <c r="N64" t="s">
        <v>579</v>
      </c>
      <c r="O64" s="24">
        <v>37130</v>
      </c>
      <c r="P64" t="s">
        <v>75</v>
      </c>
    </row>
    <row r="65" spans="7:16" x14ac:dyDescent="0.25">
      <c r="G65">
        <v>70687</v>
      </c>
      <c r="H65" t="s">
        <v>161</v>
      </c>
      <c r="I65" t="s">
        <v>162</v>
      </c>
      <c r="J65" t="s">
        <v>34</v>
      </c>
      <c r="K65" t="s">
        <v>584</v>
      </c>
      <c r="L65" t="s">
        <v>35</v>
      </c>
      <c r="M65" s="24">
        <v>27123</v>
      </c>
      <c r="N65" t="s">
        <v>579</v>
      </c>
      <c r="O65" s="24">
        <v>43479</v>
      </c>
      <c r="P65" t="s">
        <v>163</v>
      </c>
    </row>
    <row r="66" spans="7:16" x14ac:dyDescent="0.25">
      <c r="G66">
        <v>70721</v>
      </c>
      <c r="H66" t="s">
        <v>288</v>
      </c>
      <c r="I66" t="s">
        <v>289</v>
      </c>
      <c r="J66" t="s">
        <v>34</v>
      </c>
      <c r="K66" t="s">
        <v>584</v>
      </c>
      <c r="L66" t="s">
        <v>35</v>
      </c>
      <c r="M66" s="24">
        <v>22532</v>
      </c>
      <c r="N66" t="s">
        <v>579</v>
      </c>
      <c r="O66" s="24">
        <v>41533</v>
      </c>
      <c r="P66" t="s">
        <v>290</v>
      </c>
    </row>
    <row r="67" spans="7:16" x14ac:dyDescent="0.25">
      <c r="G67">
        <v>70065</v>
      </c>
      <c r="H67" t="s">
        <v>83</v>
      </c>
      <c r="I67" t="s">
        <v>84</v>
      </c>
      <c r="J67" t="s">
        <v>34</v>
      </c>
      <c r="K67" t="s">
        <v>584</v>
      </c>
      <c r="L67" t="s">
        <v>42</v>
      </c>
      <c r="M67" s="24">
        <v>25521</v>
      </c>
      <c r="N67" t="s">
        <v>579</v>
      </c>
      <c r="O67" s="24">
        <v>42555</v>
      </c>
      <c r="P67" t="s">
        <v>64</v>
      </c>
    </row>
    <row r="68" spans="7:16" x14ac:dyDescent="0.25">
      <c r="G68">
        <v>10017</v>
      </c>
      <c r="H68" t="s">
        <v>466</v>
      </c>
      <c r="I68" t="s">
        <v>467</v>
      </c>
      <c r="J68" t="s">
        <v>34</v>
      </c>
      <c r="K68" t="s">
        <v>584</v>
      </c>
      <c r="L68" t="s">
        <v>35</v>
      </c>
      <c r="M68" s="24">
        <v>26456</v>
      </c>
      <c r="N68" t="s">
        <v>579</v>
      </c>
      <c r="O68" s="24">
        <v>41675</v>
      </c>
      <c r="P68" t="s">
        <v>72</v>
      </c>
    </row>
    <row r="69" spans="7:16" x14ac:dyDescent="0.25">
      <c r="G69">
        <v>70676</v>
      </c>
      <c r="H69" t="s">
        <v>142</v>
      </c>
      <c r="I69" t="s">
        <v>143</v>
      </c>
      <c r="J69" t="s">
        <v>34</v>
      </c>
      <c r="K69" t="s">
        <v>584</v>
      </c>
      <c r="L69" t="s">
        <v>35</v>
      </c>
      <c r="M69" s="24">
        <v>28899</v>
      </c>
      <c r="N69" t="s">
        <v>579</v>
      </c>
      <c r="O69" s="24">
        <v>39006</v>
      </c>
      <c r="P69" t="s">
        <v>144</v>
      </c>
    </row>
    <row r="70" spans="7:16" x14ac:dyDescent="0.25">
      <c r="G70">
        <v>70291</v>
      </c>
      <c r="H70" t="s">
        <v>85</v>
      </c>
      <c r="I70" t="s">
        <v>86</v>
      </c>
      <c r="J70" t="s">
        <v>34</v>
      </c>
      <c r="K70" t="s">
        <v>584</v>
      </c>
      <c r="L70" t="s">
        <v>35</v>
      </c>
      <c r="M70" s="24">
        <v>23800</v>
      </c>
      <c r="N70" t="s">
        <v>579</v>
      </c>
      <c r="O70" s="24">
        <v>40026</v>
      </c>
      <c r="P70" t="s">
        <v>75</v>
      </c>
    </row>
    <row r="71" spans="7:16" x14ac:dyDescent="0.25">
      <c r="G71">
        <v>70580</v>
      </c>
      <c r="H71" t="s">
        <v>399</v>
      </c>
      <c r="I71" t="s">
        <v>400</v>
      </c>
      <c r="J71" t="s">
        <v>34</v>
      </c>
      <c r="K71" t="s">
        <v>584</v>
      </c>
      <c r="L71" t="s">
        <v>35</v>
      </c>
      <c r="M71" s="24">
        <v>28475</v>
      </c>
      <c r="N71" t="s">
        <v>579</v>
      </c>
      <c r="O71" s="24">
        <v>38782</v>
      </c>
      <c r="P71" t="s">
        <v>55</v>
      </c>
    </row>
    <row r="72" spans="7:16" x14ac:dyDescent="0.25">
      <c r="G72">
        <v>70428</v>
      </c>
      <c r="H72" t="s">
        <v>361</v>
      </c>
      <c r="I72" t="s">
        <v>362</v>
      </c>
      <c r="J72" t="s">
        <v>34</v>
      </c>
      <c r="K72" t="s">
        <v>584</v>
      </c>
      <c r="L72" t="s">
        <v>35</v>
      </c>
      <c r="M72" s="24">
        <v>24721</v>
      </c>
      <c r="N72" t="s">
        <v>579</v>
      </c>
      <c r="O72" s="24">
        <v>42795</v>
      </c>
      <c r="P72" t="s">
        <v>43</v>
      </c>
    </row>
    <row r="73" spans="7:16" x14ac:dyDescent="0.25">
      <c r="G73">
        <v>70172</v>
      </c>
      <c r="H73" t="s">
        <v>300</v>
      </c>
      <c r="I73" t="s">
        <v>111</v>
      </c>
      <c r="J73" t="s">
        <v>34</v>
      </c>
      <c r="K73" t="s">
        <v>584</v>
      </c>
      <c r="L73" t="s">
        <v>35</v>
      </c>
      <c r="M73" s="24">
        <v>25643</v>
      </c>
      <c r="N73" t="s">
        <v>579</v>
      </c>
      <c r="O73" s="24">
        <v>42401</v>
      </c>
      <c r="P73" t="s">
        <v>67</v>
      </c>
    </row>
    <row r="74" spans="7:16" x14ac:dyDescent="0.25">
      <c r="G74">
        <v>70108</v>
      </c>
      <c r="H74" t="s">
        <v>442</v>
      </c>
      <c r="I74" t="s">
        <v>229</v>
      </c>
      <c r="J74" t="s">
        <v>34</v>
      </c>
      <c r="K74" t="s">
        <v>584</v>
      </c>
      <c r="L74" t="s">
        <v>35</v>
      </c>
      <c r="M74" s="24">
        <v>31558</v>
      </c>
      <c r="N74" t="s">
        <v>579</v>
      </c>
      <c r="O74" s="24">
        <v>42492</v>
      </c>
      <c r="P74" t="s">
        <v>67</v>
      </c>
    </row>
    <row r="75" spans="7:16" x14ac:dyDescent="0.25">
      <c r="G75">
        <v>70613</v>
      </c>
      <c r="H75" t="s">
        <v>160</v>
      </c>
      <c r="I75" t="s">
        <v>101</v>
      </c>
      <c r="J75" t="s">
        <v>34</v>
      </c>
      <c r="K75" t="s">
        <v>584</v>
      </c>
      <c r="L75" t="s">
        <v>35</v>
      </c>
      <c r="M75" s="24">
        <v>29332</v>
      </c>
      <c r="N75" t="s">
        <v>579</v>
      </c>
      <c r="O75" s="24">
        <v>42296</v>
      </c>
      <c r="P75" t="s">
        <v>67</v>
      </c>
    </row>
    <row r="76" spans="7:16" x14ac:dyDescent="0.25">
      <c r="G76">
        <v>70598</v>
      </c>
      <c r="H76" t="s">
        <v>173</v>
      </c>
      <c r="I76" t="s">
        <v>174</v>
      </c>
      <c r="J76" t="s">
        <v>34</v>
      </c>
      <c r="K76" t="s">
        <v>584</v>
      </c>
      <c r="L76" t="s">
        <v>35</v>
      </c>
      <c r="M76" s="24">
        <v>27475</v>
      </c>
      <c r="N76" t="s">
        <v>579</v>
      </c>
      <c r="O76" s="24">
        <v>40026</v>
      </c>
      <c r="P76" t="s">
        <v>64</v>
      </c>
    </row>
    <row r="77" spans="7:16" x14ac:dyDescent="0.25">
      <c r="G77">
        <v>70745</v>
      </c>
      <c r="H77" t="s">
        <v>335</v>
      </c>
      <c r="I77" t="s">
        <v>218</v>
      </c>
      <c r="J77" t="s">
        <v>48</v>
      </c>
      <c r="K77" t="s">
        <v>584</v>
      </c>
      <c r="L77" t="s">
        <v>42</v>
      </c>
      <c r="M77" s="24">
        <v>34052</v>
      </c>
      <c r="N77" t="s">
        <v>579</v>
      </c>
      <c r="O77" s="24">
        <v>42128</v>
      </c>
      <c r="P77" t="s">
        <v>58</v>
      </c>
    </row>
    <row r="78" spans="7:16" x14ac:dyDescent="0.25">
      <c r="G78">
        <v>70611</v>
      </c>
      <c r="H78" t="s">
        <v>68</v>
      </c>
      <c r="I78" t="s">
        <v>69</v>
      </c>
      <c r="J78" t="s">
        <v>34</v>
      </c>
      <c r="K78" t="s">
        <v>584</v>
      </c>
      <c r="L78" t="s">
        <v>35</v>
      </c>
      <c r="M78" s="24">
        <v>30854</v>
      </c>
      <c r="N78" t="s">
        <v>579</v>
      </c>
      <c r="O78" s="24">
        <v>41183</v>
      </c>
      <c r="P78" t="s">
        <v>64</v>
      </c>
    </row>
    <row r="79" spans="7:16" x14ac:dyDescent="0.25">
      <c r="G79">
        <v>70736</v>
      </c>
      <c r="H79" t="s">
        <v>457</v>
      </c>
      <c r="I79" t="s">
        <v>458</v>
      </c>
      <c r="J79" t="s">
        <v>34</v>
      </c>
      <c r="K79" t="s">
        <v>584</v>
      </c>
      <c r="L79" t="s">
        <v>42</v>
      </c>
      <c r="M79" s="24">
        <v>34641</v>
      </c>
      <c r="N79" t="s">
        <v>579</v>
      </c>
      <c r="O79" s="24">
        <v>43984</v>
      </c>
      <c r="P79" t="s">
        <v>39</v>
      </c>
    </row>
    <row r="80" spans="7:16" x14ac:dyDescent="0.25">
      <c r="G80">
        <v>70165</v>
      </c>
      <c r="H80" t="s">
        <v>373</v>
      </c>
      <c r="I80" t="s">
        <v>374</v>
      </c>
      <c r="J80" t="s">
        <v>34</v>
      </c>
      <c r="K80" t="s">
        <v>584</v>
      </c>
      <c r="L80" t="s">
        <v>35</v>
      </c>
      <c r="M80" s="24">
        <v>33121</v>
      </c>
      <c r="N80" t="s">
        <v>579</v>
      </c>
      <c r="O80" s="24">
        <v>41015</v>
      </c>
      <c r="P80" t="s">
        <v>43</v>
      </c>
    </row>
    <row r="81" spans="7:16" x14ac:dyDescent="0.25">
      <c r="G81">
        <v>70351</v>
      </c>
      <c r="H81" t="s">
        <v>136</v>
      </c>
      <c r="I81" t="s">
        <v>137</v>
      </c>
      <c r="J81" t="s">
        <v>34</v>
      </c>
      <c r="K81" t="s">
        <v>584</v>
      </c>
      <c r="L81" t="s">
        <v>35</v>
      </c>
      <c r="M81" s="24">
        <v>32843</v>
      </c>
      <c r="N81" t="s">
        <v>579</v>
      </c>
      <c r="O81" s="24">
        <v>41715</v>
      </c>
      <c r="P81" t="s">
        <v>43</v>
      </c>
    </row>
    <row r="82" spans="7:16" x14ac:dyDescent="0.25">
      <c r="G82">
        <v>70486</v>
      </c>
      <c r="H82" t="s">
        <v>419</v>
      </c>
      <c r="I82" t="s">
        <v>88</v>
      </c>
      <c r="J82" t="s">
        <v>34</v>
      </c>
      <c r="K82" t="s">
        <v>584</v>
      </c>
      <c r="L82" t="s">
        <v>35</v>
      </c>
      <c r="M82" s="24">
        <v>32689</v>
      </c>
      <c r="N82" t="s">
        <v>579</v>
      </c>
      <c r="O82" s="24">
        <v>40546</v>
      </c>
      <c r="P82" t="s">
        <v>64</v>
      </c>
    </row>
    <row r="83" spans="7:16" x14ac:dyDescent="0.25">
      <c r="G83">
        <v>70407</v>
      </c>
      <c r="H83" t="s">
        <v>388</v>
      </c>
      <c r="I83" t="s">
        <v>255</v>
      </c>
      <c r="J83" t="s">
        <v>34</v>
      </c>
      <c r="K83" t="s">
        <v>584</v>
      </c>
      <c r="L83" t="s">
        <v>35</v>
      </c>
      <c r="M83" s="24">
        <v>33962</v>
      </c>
      <c r="N83" t="s">
        <v>579</v>
      </c>
      <c r="O83" s="24">
        <v>41609</v>
      </c>
      <c r="P83" t="s">
        <v>274</v>
      </c>
    </row>
    <row r="84" spans="7:16" x14ac:dyDescent="0.25">
      <c r="G84">
        <v>70178</v>
      </c>
      <c r="H84" t="s">
        <v>301</v>
      </c>
      <c r="I84" t="s">
        <v>302</v>
      </c>
      <c r="J84" t="s">
        <v>34</v>
      </c>
      <c r="K84" t="s">
        <v>584</v>
      </c>
      <c r="L84" t="s">
        <v>35</v>
      </c>
      <c r="M84" s="24">
        <v>26309</v>
      </c>
      <c r="N84" t="s">
        <v>579</v>
      </c>
      <c r="O84" s="24">
        <v>41183</v>
      </c>
      <c r="P84" t="s">
        <v>43</v>
      </c>
    </row>
    <row r="85" spans="7:16" x14ac:dyDescent="0.25">
      <c r="G85">
        <v>70222</v>
      </c>
      <c r="H85" t="s">
        <v>377</v>
      </c>
      <c r="I85" t="s">
        <v>273</v>
      </c>
      <c r="J85" t="s">
        <v>34</v>
      </c>
      <c r="K85" t="s">
        <v>584</v>
      </c>
      <c r="L85" t="s">
        <v>35</v>
      </c>
      <c r="M85" s="24">
        <v>32533</v>
      </c>
      <c r="N85" t="s">
        <v>579</v>
      </c>
      <c r="O85" s="24">
        <v>40644</v>
      </c>
      <c r="P85" t="s">
        <v>67</v>
      </c>
    </row>
    <row r="86" spans="7:16" x14ac:dyDescent="0.25">
      <c r="G86">
        <v>70739</v>
      </c>
      <c r="H86" t="s">
        <v>432</v>
      </c>
      <c r="I86" t="s">
        <v>433</v>
      </c>
      <c r="J86" t="s">
        <v>34</v>
      </c>
      <c r="K86" t="s">
        <v>584</v>
      </c>
      <c r="L86" t="s">
        <v>42</v>
      </c>
      <c r="M86" s="24">
        <v>25093</v>
      </c>
      <c r="N86" t="s">
        <v>579</v>
      </c>
      <c r="O86" s="24">
        <v>43781</v>
      </c>
      <c r="P86" t="s">
        <v>75</v>
      </c>
    </row>
    <row r="87" spans="7:16" x14ac:dyDescent="0.25">
      <c r="G87">
        <v>70135</v>
      </c>
      <c r="H87" t="s">
        <v>284</v>
      </c>
      <c r="I87" t="s">
        <v>229</v>
      </c>
      <c r="J87" t="s">
        <v>34</v>
      </c>
      <c r="K87" t="s">
        <v>584</v>
      </c>
      <c r="L87" t="s">
        <v>35</v>
      </c>
      <c r="M87" s="24">
        <v>35204</v>
      </c>
      <c r="N87" t="s">
        <v>579</v>
      </c>
      <c r="O87" s="24">
        <v>42184</v>
      </c>
      <c r="P87" t="s">
        <v>274</v>
      </c>
    </row>
    <row r="88" spans="7:16" x14ac:dyDescent="0.25">
      <c r="G88">
        <v>70003</v>
      </c>
      <c r="H88" t="s">
        <v>279</v>
      </c>
      <c r="I88" t="s">
        <v>280</v>
      </c>
      <c r="J88" t="s">
        <v>34</v>
      </c>
      <c r="K88" t="s">
        <v>584</v>
      </c>
      <c r="L88" t="s">
        <v>35</v>
      </c>
      <c r="M88" s="24">
        <v>34444</v>
      </c>
      <c r="N88" t="s">
        <v>579</v>
      </c>
      <c r="O88" s="24">
        <v>43045</v>
      </c>
      <c r="P88" t="s">
        <v>61</v>
      </c>
    </row>
    <row r="89" spans="7:16" x14ac:dyDescent="0.25">
      <c r="G89">
        <v>70405</v>
      </c>
      <c r="H89" t="s">
        <v>359</v>
      </c>
      <c r="I89" t="s">
        <v>360</v>
      </c>
      <c r="J89" t="s">
        <v>48</v>
      </c>
      <c r="K89" t="s">
        <v>584</v>
      </c>
      <c r="L89" t="s">
        <v>35</v>
      </c>
      <c r="M89" s="24">
        <v>33180</v>
      </c>
      <c r="N89" t="s">
        <v>579</v>
      </c>
      <c r="O89" s="24">
        <v>44013</v>
      </c>
      <c r="P89" t="s">
        <v>67</v>
      </c>
    </row>
    <row r="90" spans="7:16" x14ac:dyDescent="0.25">
      <c r="G90">
        <v>70751</v>
      </c>
      <c r="H90" t="s">
        <v>203</v>
      </c>
      <c r="I90" t="s">
        <v>204</v>
      </c>
      <c r="J90" t="s">
        <v>34</v>
      </c>
      <c r="K90" t="s">
        <v>584</v>
      </c>
      <c r="L90" t="s">
        <v>35</v>
      </c>
      <c r="M90" s="24">
        <v>29842</v>
      </c>
      <c r="N90" t="s">
        <v>579</v>
      </c>
      <c r="O90" s="24">
        <v>40749</v>
      </c>
      <c r="P90" t="s">
        <v>64</v>
      </c>
    </row>
    <row r="91" spans="7:16" x14ac:dyDescent="0.25">
      <c r="G91">
        <v>70387</v>
      </c>
      <c r="H91" t="s">
        <v>344</v>
      </c>
      <c r="I91" t="s">
        <v>262</v>
      </c>
      <c r="J91" t="s">
        <v>34</v>
      </c>
      <c r="K91" t="s">
        <v>584</v>
      </c>
      <c r="L91" t="s">
        <v>35</v>
      </c>
      <c r="M91" s="24">
        <v>30356</v>
      </c>
      <c r="N91" t="s">
        <v>579</v>
      </c>
      <c r="O91" s="24">
        <v>43717</v>
      </c>
      <c r="P91" t="s">
        <v>75</v>
      </c>
    </row>
    <row r="92" spans="7:16" x14ac:dyDescent="0.25">
      <c r="G92">
        <v>70411</v>
      </c>
      <c r="H92" t="s">
        <v>268</v>
      </c>
      <c r="I92" t="s">
        <v>269</v>
      </c>
      <c r="J92" t="s">
        <v>34</v>
      </c>
      <c r="K92" t="s">
        <v>584</v>
      </c>
      <c r="L92" t="s">
        <v>35</v>
      </c>
      <c r="M92" s="24">
        <v>29604</v>
      </c>
      <c r="N92" t="s">
        <v>579</v>
      </c>
      <c r="O92" s="24">
        <v>39188</v>
      </c>
      <c r="P92" t="s">
        <v>270</v>
      </c>
    </row>
    <row r="93" spans="7:16" x14ac:dyDescent="0.25">
      <c r="G93">
        <v>70735</v>
      </c>
      <c r="H93" t="s">
        <v>167</v>
      </c>
      <c r="I93" t="s">
        <v>168</v>
      </c>
      <c r="J93" t="s">
        <v>34</v>
      </c>
      <c r="K93" t="s">
        <v>584</v>
      </c>
      <c r="L93" t="s">
        <v>42</v>
      </c>
      <c r="M93" s="24">
        <v>32793</v>
      </c>
      <c r="N93" t="s">
        <v>579</v>
      </c>
      <c r="O93" s="24">
        <v>43102</v>
      </c>
      <c r="P93" t="s">
        <v>64</v>
      </c>
    </row>
    <row r="94" spans="7:16" x14ac:dyDescent="0.25">
      <c r="G94">
        <v>70158</v>
      </c>
      <c r="H94" t="s">
        <v>371</v>
      </c>
      <c r="I94" t="s">
        <v>372</v>
      </c>
      <c r="J94" t="s">
        <v>34</v>
      </c>
      <c r="K94" t="s">
        <v>584</v>
      </c>
      <c r="L94" t="s">
        <v>35</v>
      </c>
      <c r="M94" s="24">
        <v>34024</v>
      </c>
      <c r="N94" t="s">
        <v>579</v>
      </c>
      <c r="O94" s="24">
        <v>43300</v>
      </c>
      <c r="P94" t="s">
        <v>67</v>
      </c>
    </row>
    <row r="95" spans="7:16" x14ac:dyDescent="0.25">
      <c r="G95">
        <v>70673</v>
      </c>
      <c r="H95" t="s">
        <v>235</v>
      </c>
      <c r="I95" t="s">
        <v>236</v>
      </c>
      <c r="J95" t="s">
        <v>34</v>
      </c>
      <c r="K95" t="s">
        <v>584</v>
      </c>
      <c r="L95" t="s">
        <v>42</v>
      </c>
      <c r="M95" s="24">
        <v>25455</v>
      </c>
      <c r="N95" t="s">
        <v>579</v>
      </c>
      <c r="O95" s="24">
        <v>42036</v>
      </c>
      <c r="P95" t="s">
        <v>64</v>
      </c>
    </row>
    <row r="96" spans="7:16" x14ac:dyDescent="0.25">
      <c r="G96">
        <v>70312</v>
      </c>
      <c r="H96" t="s">
        <v>303</v>
      </c>
      <c r="I96" t="s">
        <v>304</v>
      </c>
      <c r="J96" t="s">
        <v>34</v>
      </c>
      <c r="K96" t="s">
        <v>584</v>
      </c>
      <c r="L96" t="s">
        <v>42</v>
      </c>
      <c r="M96" s="24">
        <v>33687</v>
      </c>
      <c r="N96" t="s">
        <v>579</v>
      </c>
      <c r="O96" s="24">
        <v>43717</v>
      </c>
      <c r="P96" t="s">
        <v>39</v>
      </c>
    </row>
    <row r="97" spans="7:16" x14ac:dyDescent="0.25">
      <c r="G97">
        <v>70206</v>
      </c>
      <c r="H97" t="s">
        <v>291</v>
      </c>
      <c r="I97" t="s">
        <v>224</v>
      </c>
      <c r="J97" t="s">
        <v>48</v>
      </c>
      <c r="K97" t="s">
        <v>584</v>
      </c>
      <c r="L97" t="s">
        <v>35</v>
      </c>
      <c r="M97" s="24">
        <v>35204</v>
      </c>
      <c r="N97" t="s">
        <v>580</v>
      </c>
      <c r="O97" s="24">
        <v>43796</v>
      </c>
      <c r="P97" t="s">
        <v>292</v>
      </c>
    </row>
    <row r="98" spans="7:16" x14ac:dyDescent="0.25">
      <c r="G98">
        <v>70587</v>
      </c>
      <c r="H98" t="s">
        <v>369</v>
      </c>
      <c r="I98" t="s">
        <v>229</v>
      </c>
      <c r="J98" t="s">
        <v>34</v>
      </c>
      <c r="K98" t="s">
        <v>584</v>
      </c>
      <c r="L98" t="s">
        <v>35</v>
      </c>
      <c r="M98" s="24">
        <v>27906</v>
      </c>
      <c r="N98" t="s">
        <v>579</v>
      </c>
      <c r="O98" s="24">
        <v>39951</v>
      </c>
      <c r="P98" t="s">
        <v>64</v>
      </c>
    </row>
    <row r="99" spans="7:16" x14ac:dyDescent="0.25">
      <c r="G99">
        <v>70512</v>
      </c>
      <c r="H99" t="s">
        <v>127</v>
      </c>
      <c r="I99" t="s">
        <v>128</v>
      </c>
      <c r="J99" t="s">
        <v>34</v>
      </c>
      <c r="K99" t="s">
        <v>584</v>
      </c>
      <c r="L99" t="s">
        <v>35</v>
      </c>
      <c r="M99" s="24">
        <v>31876</v>
      </c>
      <c r="N99" t="s">
        <v>582</v>
      </c>
      <c r="O99" s="24">
        <v>40959</v>
      </c>
      <c r="P99" t="s">
        <v>107</v>
      </c>
    </row>
    <row r="100" spans="7:16" x14ac:dyDescent="0.25">
      <c r="G100">
        <v>70324</v>
      </c>
      <c r="H100" t="s">
        <v>81</v>
      </c>
      <c r="I100" t="s">
        <v>82</v>
      </c>
      <c r="J100" t="s">
        <v>34</v>
      </c>
      <c r="K100" t="s">
        <v>584</v>
      </c>
      <c r="L100" t="s">
        <v>42</v>
      </c>
      <c r="M100" s="24">
        <v>33588</v>
      </c>
      <c r="N100" t="s">
        <v>579</v>
      </c>
      <c r="O100" s="24">
        <v>43871</v>
      </c>
      <c r="P100" t="s">
        <v>36</v>
      </c>
    </row>
    <row r="101" spans="7:16" x14ac:dyDescent="0.25">
      <c r="G101">
        <v>70581</v>
      </c>
      <c r="H101" t="s">
        <v>223</v>
      </c>
      <c r="I101" t="s">
        <v>192</v>
      </c>
      <c r="J101" t="s">
        <v>34</v>
      </c>
      <c r="K101" t="s">
        <v>584</v>
      </c>
      <c r="L101" t="s">
        <v>35</v>
      </c>
      <c r="M101" s="24">
        <v>35894</v>
      </c>
      <c r="N101" t="s">
        <v>579</v>
      </c>
      <c r="O101" s="24">
        <v>42191</v>
      </c>
      <c r="P101" t="s">
        <v>43</v>
      </c>
    </row>
    <row r="102" spans="7:16" x14ac:dyDescent="0.25">
      <c r="G102">
        <v>70126</v>
      </c>
      <c r="H102" t="s">
        <v>307</v>
      </c>
      <c r="I102" t="s">
        <v>308</v>
      </c>
      <c r="J102" t="s">
        <v>34</v>
      </c>
      <c r="K102" t="s">
        <v>584</v>
      </c>
      <c r="L102" t="s">
        <v>35</v>
      </c>
      <c r="M102" s="24">
        <v>23441</v>
      </c>
      <c r="N102" t="s">
        <v>579</v>
      </c>
      <c r="O102" s="24">
        <v>40026</v>
      </c>
      <c r="P102" t="s">
        <v>39</v>
      </c>
    </row>
    <row r="103" spans="7:16" x14ac:dyDescent="0.25">
      <c r="G103">
        <v>70339</v>
      </c>
      <c r="H103" t="s">
        <v>336</v>
      </c>
      <c r="I103" t="s">
        <v>45</v>
      </c>
      <c r="J103" t="s">
        <v>34</v>
      </c>
      <c r="K103" t="s">
        <v>584</v>
      </c>
      <c r="L103" t="s">
        <v>35</v>
      </c>
      <c r="M103" s="24">
        <v>27365</v>
      </c>
      <c r="N103" t="s">
        <v>579</v>
      </c>
      <c r="O103" s="24">
        <v>43850</v>
      </c>
      <c r="P103" t="s">
        <v>72</v>
      </c>
    </row>
    <row r="104" spans="7:16" x14ac:dyDescent="0.25">
      <c r="G104">
        <v>10005</v>
      </c>
      <c r="H104" t="s">
        <v>465</v>
      </c>
      <c r="I104" t="s">
        <v>135</v>
      </c>
      <c r="J104" t="s">
        <v>34</v>
      </c>
      <c r="K104" t="s">
        <v>584</v>
      </c>
      <c r="L104" t="s">
        <v>35</v>
      </c>
      <c r="M104" s="24">
        <v>26399</v>
      </c>
      <c r="N104" t="s">
        <v>579</v>
      </c>
      <c r="O104" s="24">
        <v>41671</v>
      </c>
      <c r="P104" t="s">
        <v>149</v>
      </c>
    </row>
    <row r="105" spans="7:16" x14ac:dyDescent="0.25">
      <c r="G105">
        <v>70256</v>
      </c>
      <c r="H105" t="s">
        <v>138</v>
      </c>
      <c r="I105" t="s">
        <v>139</v>
      </c>
      <c r="J105" t="s">
        <v>34</v>
      </c>
      <c r="K105" t="s">
        <v>584</v>
      </c>
      <c r="L105" t="s">
        <v>35</v>
      </c>
      <c r="M105" s="24">
        <v>28513</v>
      </c>
      <c r="N105" t="s">
        <v>579</v>
      </c>
      <c r="O105" s="24">
        <v>42646</v>
      </c>
      <c r="P105" t="s">
        <v>67</v>
      </c>
    </row>
    <row r="106" spans="7:16" x14ac:dyDescent="0.25">
      <c r="G106">
        <v>70124</v>
      </c>
      <c r="H106" t="s">
        <v>298</v>
      </c>
      <c r="I106" t="s">
        <v>299</v>
      </c>
      <c r="J106" t="s">
        <v>34</v>
      </c>
      <c r="K106" t="s">
        <v>584</v>
      </c>
      <c r="L106" t="s">
        <v>42</v>
      </c>
      <c r="M106" s="24">
        <v>35668</v>
      </c>
      <c r="N106" t="s">
        <v>579</v>
      </c>
      <c r="O106" s="24">
        <v>43528</v>
      </c>
      <c r="P106" t="s">
        <v>55</v>
      </c>
    </row>
    <row r="107" spans="7:16" x14ac:dyDescent="0.25">
      <c r="G107">
        <v>70087</v>
      </c>
      <c r="H107" t="s">
        <v>326</v>
      </c>
      <c r="I107" t="s">
        <v>327</v>
      </c>
      <c r="J107" t="s">
        <v>34</v>
      </c>
      <c r="K107" t="s">
        <v>584</v>
      </c>
      <c r="L107" t="s">
        <v>42</v>
      </c>
      <c r="M107" s="24">
        <v>22501</v>
      </c>
      <c r="N107" t="s">
        <v>579</v>
      </c>
      <c r="O107" s="24">
        <v>43367</v>
      </c>
      <c r="P107" t="s">
        <v>67</v>
      </c>
    </row>
    <row r="108" spans="7:16" x14ac:dyDescent="0.25">
      <c r="G108">
        <v>70624</v>
      </c>
      <c r="H108" t="s">
        <v>389</v>
      </c>
      <c r="I108" t="s">
        <v>172</v>
      </c>
      <c r="J108" t="s">
        <v>34</v>
      </c>
      <c r="K108" t="s">
        <v>584</v>
      </c>
      <c r="L108" t="s">
        <v>42</v>
      </c>
      <c r="M108" s="24">
        <v>33044</v>
      </c>
      <c r="N108" t="s">
        <v>579</v>
      </c>
      <c r="O108" s="24">
        <v>43059</v>
      </c>
      <c r="P108" t="s">
        <v>75</v>
      </c>
    </row>
    <row r="109" spans="7:16" x14ac:dyDescent="0.25">
      <c r="G109">
        <v>70426</v>
      </c>
      <c r="H109" t="s">
        <v>434</v>
      </c>
      <c r="I109" t="s">
        <v>435</v>
      </c>
      <c r="J109" t="s">
        <v>34</v>
      </c>
      <c r="K109" t="s">
        <v>584</v>
      </c>
      <c r="L109" t="s">
        <v>35</v>
      </c>
      <c r="M109" s="24">
        <v>31425</v>
      </c>
      <c r="N109" t="s">
        <v>582</v>
      </c>
      <c r="O109" s="24">
        <v>43850</v>
      </c>
      <c r="P109" t="s">
        <v>107</v>
      </c>
    </row>
    <row r="110" spans="7:16" x14ac:dyDescent="0.25">
      <c r="G110">
        <v>70578</v>
      </c>
      <c r="H110" t="s">
        <v>324</v>
      </c>
      <c r="I110" t="s">
        <v>325</v>
      </c>
      <c r="J110" t="s">
        <v>34</v>
      </c>
      <c r="K110" t="s">
        <v>584</v>
      </c>
      <c r="L110" t="s">
        <v>35</v>
      </c>
      <c r="M110" s="24">
        <v>33476</v>
      </c>
      <c r="N110" t="s">
        <v>579</v>
      </c>
      <c r="O110" s="24">
        <v>42541</v>
      </c>
      <c r="P110" t="s">
        <v>39</v>
      </c>
    </row>
    <row r="111" spans="7:16" x14ac:dyDescent="0.25">
      <c r="G111">
        <v>70730</v>
      </c>
      <c r="H111" t="s">
        <v>56</v>
      </c>
      <c r="I111" t="s">
        <v>57</v>
      </c>
      <c r="J111" t="s">
        <v>34</v>
      </c>
      <c r="K111" t="s">
        <v>584</v>
      </c>
      <c r="L111" t="s">
        <v>35</v>
      </c>
      <c r="M111" s="24">
        <v>27102</v>
      </c>
      <c r="N111" t="s">
        <v>579</v>
      </c>
      <c r="O111" s="24">
        <v>42135</v>
      </c>
      <c r="P111" t="s">
        <v>58</v>
      </c>
    </row>
    <row r="112" spans="7:16" x14ac:dyDescent="0.25">
      <c r="G112">
        <v>70097</v>
      </c>
      <c r="H112" t="s">
        <v>247</v>
      </c>
      <c r="I112" t="s">
        <v>248</v>
      </c>
      <c r="J112" t="s">
        <v>34</v>
      </c>
      <c r="K112" t="s">
        <v>584</v>
      </c>
      <c r="L112" t="s">
        <v>42</v>
      </c>
      <c r="M112" s="24">
        <v>28717</v>
      </c>
      <c r="N112" t="s">
        <v>579</v>
      </c>
      <c r="O112" s="24">
        <v>43332</v>
      </c>
      <c r="P112" t="s">
        <v>249</v>
      </c>
    </row>
    <row r="113" spans="7:16" x14ac:dyDescent="0.25">
      <c r="G113">
        <v>70229</v>
      </c>
      <c r="H113" t="s">
        <v>254</v>
      </c>
      <c r="I113" t="s">
        <v>255</v>
      </c>
      <c r="J113" t="s">
        <v>34</v>
      </c>
      <c r="K113" t="s">
        <v>584</v>
      </c>
      <c r="L113" t="s">
        <v>35</v>
      </c>
      <c r="M113" s="24">
        <v>31746</v>
      </c>
      <c r="N113" t="s">
        <v>579</v>
      </c>
      <c r="O113" s="24">
        <v>41680</v>
      </c>
      <c r="P113" t="s">
        <v>67</v>
      </c>
    </row>
    <row r="114" spans="7:16" x14ac:dyDescent="0.25">
      <c r="G114">
        <v>70155</v>
      </c>
      <c r="H114" t="s">
        <v>347</v>
      </c>
      <c r="I114" t="s">
        <v>348</v>
      </c>
      <c r="J114" t="s">
        <v>34</v>
      </c>
      <c r="K114" t="s">
        <v>584</v>
      </c>
      <c r="L114" t="s">
        <v>35</v>
      </c>
      <c r="M114" s="24">
        <v>27305</v>
      </c>
      <c r="N114" t="s">
        <v>579</v>
      </c>
      <c r="O114" s="24">
        <v>42675</v>
      </c>
      <c r="P114" t="s">
        <v>144</v>
      </c>
    </row>
    <row r="115" spans="7:16" x14ac:dyDescent="0.25">
      <c r="G115">
        <v>70223</v>
      </c>
      <c r="H115" t="s">
        <v>443</v>
      </c>
      <c r="I115" t="s">
        <v>444</v>
      </c>
      <c r="J115" t="s">
        <v>34</v>
      </c>
      <c r="K115" t="s">
        <v>584</v>
      </c>
      <c r="L115" t="s">
        <v>35</v>
      </c>
      <c r="M115" s="24">
        <v>31927</v>
      </c>
      <c r="N115" t="s">
        <v>579</v>
      </c>
      <c r="O115" s="24">
        <v>40155</v>
      </c>
      <c r="P115" t="s">
        <v>39</v>
      </c>
    </row>
    <row r="116" spans="7:16" x14ac:dyDescent="0.25">
      <c r="G116">
        <v>70776</v>
      </c>
      <c r="H116" t="s">
        <v>455</v>
      </c>
      <c r="I116" t="s">
        <v>456</v>
      </c>
      <c r="J116" t="s">
        <v>34</v>
      </c>
      <c r="K116" t="s">
        <v>584</v>
      </c>
      <c r="L116" t="s">
        <v>35</v>
      </c>
      <c r="M116" s="24">
        <v>20988</v>
      </c>
      <c r="N116" t="s">
        <v>579</v>
      </c>
      <c r="O116" s="24">
        <v>43252</v>
      </c>
      <c r="P116" t="s">
        <v>102</v>
      </c>
    </row>
    <row r="117" spans="7:16" x14ac:dyDescent="0.25">
      <c r="G117">
        <v>70402</v>
      </c>
      <c r="H117" t="s">
        <v>461</v>
      </c>
      <c r="I117" t="s">
        <v>402</v>
      </c>
      <c r="J117" t="s">
        <v>34</v>
      </c>
      <c r="K117" t="s">
        <v>584</v>
      </c>
      <c r="L117" t="s">
        <v>35</v>
      </c>
      <c r="M117" s="24">
        <v>28298</v>
      </c>
      <c r="N117" t="s">
        <v>579</v>
      </c>
      <c r="O117" s="24">
        <v>42676</v>
      </c>
      <c r="P117" t="s">
        <v>61</v>
      </c>
    </row>
    <row r="118" spans="7:16" x14ac:dyDescent="0.25">
      <c r="G118">
        <v>70437</v>
      </c>
      <c r="H118" t="s">
        <v>232</v>
      </c>
      <c r="I118" t="s">
        <v>233</v>
      </c>
      <c r="J118" t="s">
        <v>34</v>
      </c>
      <c r="K118" t="s">
        <v>584</v>
      </c>
      <c r="L118" t="s">
        <v>35</v>
      </c>
      <c r="M118" s="24">
        <v>31944</v>
      </c>
      <c r="N118" t="s">
        <v>581</v>
      </c>
      <c r="O118" s="24">
        <v>37004</v>
      </c>
      <c r="P118" t="s">
        <v>52</v>
      </c>
    </row>
    <row r="119" spans="7:16" x14ac:dyDescent="0.25">
      <c r="G119">
        <v>70521</v>
      </c>
      <c r="H119" t="s">
        <v>413</v>
      </c>
      <c r="I119" t="s">
        <v>358</v>
      </c>
      <c r="J119" t="s">
        <v>34</v>
      </c>
      <c r="K119" t="s">
        <v>584</v>
      </c>
      <c r="L119" t="s">
        <v>35</v>
      </c>
      <c r="M119" s="24">
        <v>28604</v>
      </c>
      <c r="N119" t="s">
        <v>579</v>
      </c>
      <c r="O119" s="24">
        <v>43773</v>
      </c>
      <c r="P119" t="s">
        <v>75</v>
      </c>
    </row>
    <row r="120" spans="7:16" x14ac:dyDescent="0.25">
      <c r="G120">
        <v>70738</v>
      </c>
      <c r="H120" t="s">
        <v>252</v>
      </c>
      <c r="I120" t="s">
        <v>148</v>
      </c>
      <c r="J120" t="s">
        <v>34</v>
      </c>
      <c r="K120" t="s">
        <v>584</v>
      </c>
      <c r="L120" t="s">
        <v>35</v>
      </c>
      <c r="M120" s="24">
        <v>26349</v>
      </c>
      <c r="N120" t="s">
        <v>579</v>
      </c>
      <c r="O120" s="24">
        <v>38018</v>
      </c>
      <c r="P120" t="s">
        <v>227</v>
      </c>
    </row>
    <row r="121" spans="7:16" x14ac:dyDescent="0.25">
      <c r="G121">
        <v>70574</v>
      </c>
      <c r="H121" t="s">
        <v>310</v>
      </c>
      <c r="I121" t="s">
        <v>311</v>
      </c>
      <c r="J121" t="s">
        <v>34</v>
      </c>
      <c r="K121" t="s">
        <v>584</v>
      </c>
      <c r="L121" t="s">
        <v>42</v>
      </c>
      <c r="M121" s="24">
        <v>35840</v>
      </c>
      <c r="N121" t="s">
        <v>579</v>
      </c>
      <c r="O121" s="24">
        <v>42936</v>
      </c>
      <c r="P121" t="s">
        <v>67</v>
      </c>
    </row>
    <row r="122" spans="7:16" x14ac:dyDescent="0.25">
      <c r="G122">
        <v>70667</v>
      </c>
      <c r="H122" t="s">
        <v>440</v>
      </c>
      <c r="I122" t="s">
        <v>441</v>
      </c>
      <c r="J122" t="s">
        <v>34</v>
      </c>
      <c r="K122" t="s">
        <v>584</v>
      </c>
      <c r="L122" t="s">
        <v>35</v>
      </c>
      <c r="M122" s="24">
        <v>27236</v>
      </c>
      <c r="N122" t="s">
        <v>579</v>
      </c>
      <c r="O122" s="24">
        <v>42982</v>
      </c>
      <c r="P122" t="s">
        <v>43</v>
      </c>
    </row>
    <row r="123" spans="7:16" x14ac:dyDescent="0.25">
      <c r="G123">
        <v>70130</v>
      </c>
      <c r="H123" t="s">
        <v>407</v>
      </c>
      <c r="I123" t="s">
        <v>408</v>
      </c>
      <c r="J123" t="s">
        <v>34</v>
      </c>
      <c r="K123" t="s">
        <v>584</v>
      </c>
      <c r="L123" t="s">
        <v>35</v>
      </c>
      <c r="M123" s="24">
        <v>29592</v>
      </c>
      <c r="N123" t="s">
        <v>579</v>
      </c>
      <c r="O123" s="24">
        <v>42688</v>
      </c>
      <c r="P123" t="s">
        <v>39</v>
      </c>
    </row>
    <row r="124" spans="7:16" x14ac:dyDescent="0.25">
      <c r="G124">
        <v>70377</v>
      </c>
      <c r="H124" t="s">
        <v>215</v>
      </c>
      <c r="I124" t="s">
        <v>216</v>
      </c>
      <c r="J124" t="s">
        <v>34</v>
      </c>
      <c r="K124" t="s">
        <v>584</v>
      </c>
      <c r="L124" t="s">
        <v>35</v>
      </c>
      <c r="M124" s="24">
        <v>35070</v>
      </c>
      <c r="N124" t="s">
        <v>579</v>
      </c>
      <c r="O124" s="24">
        <v>42639</v>
      </c>
      <c r="P124" t="s">
        <v>43</v>
      </c>
    </row>
    <row r="125" spans="7:16" x14ac:dyDescent="0.25">
      <c r="G125">
        <v>70338</v>
      </c>
      <c r="H125" t="s">
        <v>250</v>
      </c>
      <c r="I125" t="s">
        <v>251</v>
      </c>
      <c r="J125" t="s">
        <v>34</v>
      </c>
      <c r="K125" t="s">
        <v>584</v>
      </c>
      <c r="L125" t="s">
        <v>35</v>
      </c>
      <c r="M125" s="24">
        <v>28740</v>
      </c>
      <c r="N125" t="s">
        <v>579</v>
      </c>
      <c r="O125" s="24">
        <v>39874</v>
      </c>
      <c r="P125" t="s">
        <v>39</v>
      </c>
    </row>
    <row r="126" spans="7:16" x14ac:dyDescent="0.25">
      <c r="G126">
        <v>70210</v>
      </c>
      <c r="H126" t="s">
        <v>253</v>
      </c>
      <c r="I126" t="s">
        <v>133</v>
      </c>
      <c r="J126" t="s">
        <v>34</v>
      </c>
      <c r="K126" t="s">
        <v>584</v>
      </c>
      <c r="L126" t="s">
        <v>35</v>
      </c>
      <c r="M126" s="24">
        <v>29168</v>
      </c>
      <c r="N126" t="s">
        <v>579</v>
      </c>
      <c r="O126" s="24">
        <v>43843</v>
      </c>
      <c r="P126" t="s">
        <v>67</v>
      </c>
    </row>
    <row r="127" spans="7:16" x14ac:dyDescent="0.25">
      <c r="G127">
        <v>70414</v>
      </c>
      <c r="H127" t="s">
        <v>330</v>
      </c>
      <c r="I127" t="s">
        <v>314</v>
      </c>
      <c r="J127" t="s">
        <v>34</v>
      </c>
      <c r="K127" t="s">
        <v>584</v>
      </c>
      <c r="L127" t="s">
        <v>35</v>
      </c>
      <c r="M127" s="24">
        <v>33481</v>
      </c>
      <c r="N127" t="s">
        <v>579</v>
      </c>
      <c r="O127" s="24">
        <v>41169</v>
      </c>
      <c r="P127" t="s">
        <v>43</v>
      </c>
    </row>
    <row r="128" spans="7:16" x14ac:dyDescent="0.25">
      <c r="G128">
        <v>70725</v>
      </c>
      <c r="H128" t="s">
        <v>94</v>
      </c>
      <c r="I128" t="s">
        <v>80</v>
      </c>
      <c r="J128" t="s">
        <v>34</v>
      </c>
      <c r="K128" t="s">
        <v>584</v>
      </c>
      <c r="L128" t="s">
        <v>35</v>
      </c>
      <c r="M128" s="24">
        <v>25424</v>
      </c>
      <c r="N128" t="s">
        <v>579</v>
      </c>
      <c r="O128" s="24">
        <v>43668</v>
      </c>
      <c r="P128" t="s">
        <v>95</v>
      </c>
    </row>
    <row r="129" spans="7:16" x14ac:dyDescent="0.25">
      <c r="G129">
        <v>70423</v>
      </c>
      <c r="H129" t="s">
        <v>114</v>
      </c>
      <c r="I129" t="s">
        <v>115</v>
      </c>
      <c r="J129" t="s">
        <v>34</v>
      </c>
      <c r="K129" t="s">
        <v>584</v>
      </c>
      <c r="L129" t="s">
        <v>35</v>
      </c>
      <c r="M129" s="24">
        <v>26794</v>
      </c>
      <c r="N129" t="s">
        <v>579</v>
      </c>
      <c r="O129" s="24">
        <v>38749</v>
      </c>
      <c r="P129" t="s">
        <v>64</v>
      </c>
    </row>
    <row r="130" spans="7:16" x14ac:dyDescent="0.25">
      <c r="G130">
        <v>70534</v>
      </c>
      <c r="H130" t="s">
        <v>119</v>
      </c>
      <c r="I130" t="s">
        <v>120</v>
      </c>
      <c r="J130" t="s">
        <v>34</v>
      </c>
      <c r="K130" t="s">
        <v>584</v>
      </c>
      <c r="L130" t="s">
        <v>35</v>
      </c>
      <c r="M130" s="24">
        <v>30958</v>
      </c>
      <c r="N130" t="s">
        <v>579</v>
      </c>
      <c r="O130" s="24">
        <v>43318</v>
      </c>
      <c r="P130" t="s">
        <v>39</v>
      </c>
    </row>
    <row r="131" spans="7:16" x14ac:dyDescent="0.25">
      <c r="G131">
        <v>70106</v>
      </c>
      <c r="H131" t="s">
        <v>341</v>
      </c>
      <c r="I131" t="s">
        <v>313</v>
      </c>
      <c r="J131" t="s">
        <v>34</v>
      </c>
      <c r="K131" t="s">
        <v>584</v>
      </c>
      <c r="L131" t="s">
        <v>35</v>
      </c>
      <c r="M131" s="24">
        <v>31345</v>
      </c>
      <c r="N131" t="s">
        <v>581</v>
      </c>
      <c r="O131" s="24">
        <v>39526</v>
      </c>
      <c r="P131" t="s">
        <v>52</v>
      </c>
    </row>
    <row r="132" spans="7:16" x14ac:dyDescent="0.25">
      <c r="G132">
        <v>70244</v>
      </c>
      <c r="H132" t="s">
        <v>123</v>
      </c>
      <c r="I132" t="s">
        <v>124</v>
      </c>
      <c r="J132" t="s">
        <v>34</v>
      </c>
      <c r="K132" t="s">
        <v>584</v>
      </c>
      <c r="L132" t="s">
        <v>35</v>
      </c>
      <c r="M132" s="24">
        <v>29204</v>
      </c>
      <c r="N132" t="s">
        <v>579</v>
      </c>
      <c r="O132" s="24">
        <v>43507</v>
      </c>
      <c r="P132" t="s">
        <v>72</v>
      </c>
    </row>
    <row r="133" spans="7:16" x14ac:dyDescent="0.25">
      <c r="G133">
        <v>70379</v>
      </c>
      <c r="H133" t="s">
        <v>185</v>
      </c>
      <c r="I133" t="s">
        <v>186</v>
      </c>
      <c r="J133" t="s">
        <v>34</v>
      </c>
      <c r="K133" t="s">
        <v>584</v>
      </c>
      <c r="L133" t="s">
        <v>42</v>
      </c>
      <c r="M133" s="24">
        <v>27803</v>
      </c>
      <c r="N133" t="s">
        <v>579</v>
      </c>
      <c r="O133" s="24">
        <v>35733</v>
      </c>
      <c r="P133" t="s">
        <v>187</v>
      </c>
    </row>
    <row r="134" spans="7:16" x14ac:dyDescent="0.25">
      <c r="G134">
        <v>70284</v>
      </c>
      <c r="H134" t="s">
        <v>272</v>
      </c>
      <c r="I134" t="s">
        <v>273</v>
      </c>
      <c r="J134" t="s">
        <v>34</v>
      </c>
      <c r="K134" t="s">
        <v>584</v>
      </c>
      <c r="L134" t="s">
        <v>35</v>
      </c>
      <c r="M134" s="24">
        <v>23980</v>
      </c>
      <c r="N134" t="s">
        <v>579</v>
      </c>
      <c r="O134" s="24">
        <v>40616</v>
      </c>
      <c r="P134" t="s">
        <v>274</v>
      </c>
    </row>
    <row r="135" spans="7:16" x14ac:dyDescent="0.25">
      <c r="G135">
        <v>70632</v>
      </c>
      <c r="H135" t="s">
        <v>342</v>
      </c>
      <c r="I135" t="s">
        <v>343</v>
      </c>
      <c r="J135" t="s">
        <v>34</v>
      </c>
      <c r="K135" t="s">
        <v>584</v>
      </c>
      <c r="L135" t="s">
        <v>35</v>
      </c>
      <c r="M135" s="24">
        <v>35155</v>
      </c>
      <c r="N135" t="s">
        <v>581</v>
      </c>
      <c r="O135" s="24">
        <v>40261</v>
      </c>
      <c r="P135" t="s">
        <v>52</v>
      </c>
    </row>
    <row r="136" spans="7:16" x14ac:dyDescent="0.25">
      <c r="G136">
        <v>70778</v>
      </c>
      <c r="H136" t="s">
        <v>188</v>
      </c>
      <c r="I136" t="s">
        <v>189</v>
      </c>
      <c r="J136" t="s">
        <v>34</v>
      </c>
      <c r="K136" t="s">
        <v>584</v>
      </c>
      <c r="L136" t="s">
        <v>35</v>
      </c>
      <c r="M136" s="24">
        <v>34195</v>
      </c>
      <c r="N136" t="s">
        <v>579</v>
      </c>
      <c r="O136" s="24">
        <v>42738</v>
      </c>
      <c r="P136" t="s">
        <v>39</v>
      </c>
    </row>
    <row r="137" spans="7:16" x14ac:dyDescent="0.25">
      <c r="G137">
        <v>70086</v>
      </c>
      <c r="H137" t="s">
        <v>340</v>
      </c>
      <c r="I137" t="s">
        <v>133</v>
      </c>
      <c r="J137" t="s">
        <v>48</v>
      </c>
      <c r="K137" t="s">
        <v>584</v>
      </c>
      <c r="L137" t="s">
        <v>35</v>
      </c>
      <c r="M137" s="24">
        <v>35668</v>
      </c>
      <c r="N137" t="s">
        <v>580</v>
      </c>
      <c r="O137" s="24">
        <v>42646</v>
      </c>
      <c r="P137" t="s">
        <v>292</v>
      </c>
    </row>
    <row r="138" spans="7:16" x14ac:dyDescent="0.25">
      <c r="G138">
        <v>70606</v>
      </c>
      <c r="H138" t="s">
        <v>62</v>
      </c>
      <c r="I138" t="s">
        <v>63</v>
      </c>
      <c r="J138" t="s">
        <v>34</v>
      </c>
      <c r="K138" t="s">
        <v>584</v>
      </c>
      <c r="L138" t="s">
        <v>35</v>
      </c>
      <c r="M138" s="24">
        <v>23517</v>
      </c>
      <c r="N138" t="s">
        <v>579</v>
      </c>
      <c r="O138" s="24">
        <v>40210</v>
      </c>
      <c r="P138" t="s">
        <v>64</v>
      </c>
    </row>
    <row r="139" spans="7:16" x14ac:dyDescent="0.25">
      <c r="G139">
        <v>70152</v>
      </c>
      <c r="H139" t="s">
        <v>164</v>
      </c>
      <c r="I139" t="s">
        <v>101</v>
      </c>
      <c r="J139" t="s">
        <v>34</v>
      </c>
      <c r="K139" t="s">
        <v>584</v>
      </c>
      <c r="L139" t="s">
        <v>35</v>
      </c>
      <c r="M139" s="24">
        <v>28402</v>
      </c>
      <c r="N139" t="s">
        <v>579</v>
      </c>
      <c r="O139" s="24">
        <v>43710</v>
      </c>
      <c r="P139" t="s">
        <v>67</v>
      </c>
    </row>
    <row r="140" spans="7:16" x14ac:dyDescent="0.25">
      <c r="G140">
        <v>70075</v>
      </c>
      <c r="H140" t="s">
        <v>243</v>
      </c>
      <c r="I140" t="s">
        <v>244</v>
      </c>
      <c r="J140" t="s">
        <v>34</v>
      </c>
      <c r="K140" t="s">
        <v>584</v>
      </c>
      <c r="L140" t="s">
        <v>35</v>
      </c>
      <c r="M140" s="24">
        <v>33601</v>
      </c>
      <c r="N140" t="s">
        <v>579</v>
      </c>
      <c r="O140" s="24">
        <v>42786</v>
      </c>
      <c r="P140" t="s">
        <v>67</v>
      </c>
    </row>
    <row r="141" spans="7:16" x14ac:dyDescent="0.25">
      <c r="G141">
        <v>70123</v>
      </c>
      <c r="H141" t="s">
        <v>416</v>
      </c>
      <c r="I141" t="s">
        <v>417</v>
      </c>
      <c r="J141" t="s">
        <v>48</v>
      </c>
      <c r="K141" t="s">
        <v>584</v>
      </c>
      <c r="L141" t="s">
        <v>42</v>
      </c>
      <c r="M141" s="24">
        <v>35250</v>
      </c>
      <c r="N141" t="s">
        <v>580</v>
      </c>
      <c r="O141" s="24">
        <v>42983</v>
      </c>
      <c r="P141" t="s">
        <v>418</v>
      </c>
    </row>
    <row r="142" spans="7:16" x14ac:dyDescent="0.25">
      <c r="G142">
        <v>70336</v>
      </c>
      <c r="H142" t="s">
        <v>145</v>
      </c>
      <c r="I142" t="s">
        <v>146</v>
      </c>
      <c r="J142" t="s">
        <v>34</v>
      </c>
      <c r="K142" t="s">
        <v>584</v>
      </c>
      <c r="L142" t="s">
        <v>35</v>
      </c>
      <c r="M142" s="24">
        <v>26901</v>
      </c>
      <c r="N142" t="s">
        <v>579</v>
      </c>
      <c r="O142" s="24">
        <v>43031</v>
      </c>
      <c r="P142" t="s">
        <v>75</v>
      </c>
    </row>
    <row r="143" spans="7:16" x14ac:dyDescent="0.25">
      <c r="G143">
        <v>70122</v>
      </c>
      <c r="H143" t="s">
        <v>271</v>
      </c>
      <c r="I143" t="s">
        <v>133</v>
      </c>
      <c r="J143" t="s">
        <v>34</v>
      </c>
      <c r="K143" t="s">
        <v>584</v>
      </c>
      <c r="L143" t="s">
        <v>35</v>
      </c>
      <c r="M143" s="24">
        <v>35980</v>
      </c>
      <c r="N143" t="s">
        <v>579</v>
      </c>
      <c r="O143" s="24">
        <v>42807</v>
      </c>
      <c r="P143" t="s">
        <v>39</v>
      </c>
    </row>
    <row r="144" spans="7:16" x14ac:dyDescent="0.25">
      <c r="G144">
        <v>70420</v>
      </c>
      <c r="H144" t="s">
        <v>363</v>
      </c>
      <c r="I144" t="s">
        <v>364</v>
      </c>
      <c r="J144" t="s">
        <v>34</v>
      </c>
      <c r="K144" t="s">
        <v>584</v>
      </c>
      <c r="L144" t="s">
        <v>35</v>
      </c>
      <c r="M144" s="24">
        <v>27309</v>
      </c>
      <c r="N144" t="s">
        <v>579</v>
      </c>
      <c r="O144" s="24">
        <v>42289</v>
      </c>
      <c r="P144" t="s">
        <v>64</v>
      </c>
    </row>
    <row r="145" spans="7:16" x14ac:dyDescent="0.25">
      <c r="G145">
        <v>70556</v>
      </c>
      <c r="H145" t="s">
        <v>117</v>
      </c>
      <c r="I145" t="s">
        <v>118</v>
      </c>
      <c r="J145" t="s">
        <v>34</v>
      </c>
      <c r="K145" t="s">
        <v>584</v>
      </c>
      <c r="L145" t="s">
        <v>35</v>
      </c>
      <c r="M145" s="24">
        <v>32615</v>
      </c>
      <c r="N145" t="s">
        <v>579</v>
      </c>
      <c r="O145" s="24">
        <v>43416</v>
      </c>
      <c r="P145" t="s">
        <v>67</v>
      </c>
    </row>
    <row r="146" spans="7:16" x14ac:dyDescent="0.25">
      <c r="G146">
        <v>70111</v>
      </c>
      <c r="H146" t="s">
        <v>59</v>
      </c>
      <c r="I146" t="s">
        <v>60</v>
      </c>
      <c r="J146" t="s">
        <v>34</v>
      </c>
      <c r="K146" t="s">
        <v>584</v>
      </c>
      <c r="L146" t="s">
        <v>42</v>
      </c>
      <c r="M146" s="24">
        <v>28296</v>
      </c>
      <c r="N146" t="s">
        <v>579</v>
      </c>
      <c r="O146" s="24">
        <v>43837</v>
      </c>
      <c r="P146" t="s">
        <v>61</v>
      </c>
    </row>
    <row r="147" spans="7:16" x14ac:dyDescent="0.25">
      <c r="G147">
        <v>70619</v>
      </c>
      <c r="H147" t="s">
        <v>337</v>
      </c>
      <c r="I147" t="s">
        <v>214</v>
      </c>
      <c r="J147" t="s">
        <v>34</v>
      </c>
      <c r="K147" t="s">
        <v>584</v>
      </c>
      <c r="L147" t="s">
        <v>35</v>
      </c>
      <c r="M147" s="24">
        <v>33128</v>
      </c>
      <c r="N147" t="s">
        <v>579</v>
      </c>
      <c r="O147" s="24">
        <v>42982</v>
      </c>
      <c r="P147" t="s">
        <v>43</v>
      </c>
    </row>
    <row r="148" spans="7:16" x14ac:dyDescent="0.25">
      <c r="G148">
        <v>70502</v>
      </c>
      <c r="H148" t="s">
        <v>40</v>
      </c>
      <c r="I148" t="s">
        <v>41</v>
      </c>
      <c r="J148" t="s">
        <v>34</v>
      </c>
      <c r="K148" t="s">
        <v>584</v>
      </c>
      <c r="L148" t="s">
        <v>42</v>
      </c>
      <c r="M148" s="24">
        <v>30104</v>
      </c>
      <c r="N148" t="s">
        <v>579</v>
      </c>
      <c r="O148" s="24">
        <v>42383</v>
      </c>
      <c r="P148" t="s">
        <v>43</v>
      </c>
    </row>
    <row r="149" spans="7:16" x14ac:dyDescent="0.25">
      <c r="G149">
        <v>70710</v>
      </c>
      <c r="H149" t="s">
        <v>411</v>
      </c>
      <c r="I149" t="s">
        <v>412</v>
      </c>
      <c r="J149" t="s">
        <v>34</v>
      </c>
      <c r="K149" t="s">
        <v>584</v>
      </c>
      <c r="L149" t="s">
        <v>35</v>
      </c>
      <c r="M149" s="24">
        <v>34556</v>
      </c>
      <c r="N149" t="s">
        <v>579</v>
      </c>
      <c r="O149" s="24">
        <v>43836</v>
      </c>
      <c r="P149" t="s">
        <v>297</v>
      </c>
    </row>
    <row r="150" spans="7:16" x14ac:dyDescent="0.25">
      <c r="G150">
        <v>70231</v>
      </c>
      <c r="H150" t="s">
        <v>234</v>
      </c>
      <c r="I150" t="s">
        <v>45</v>
      </c>
      <c r="J150" t="s">
        <v>34</v>
      </c>
      <c r="K150" t="s">
        <v>584</v>
      </c>
      <c r="L150" t="s">
        <v>35</v>
      </c>
      <c r="M150" s="24">
        <v>31495</v>
      </c>
      <c r="N150" t="s">
        <v>579</v>
      </c>
      <c r="O150" s="24">
        <v>43103</v>
      </c>
      <c r="P150" t="s">
        <v>67</v>
      </c>
    </row>
    <row r="151" spans="7:16" x14ac:dyDescent="0.25">
      <c r="G151">
        <v>70080</v>
      </c>
      <c r="H151" t="s">
        <v>319</v>
      </c>
      <c r="I151" t="s">
        <v>313</v>
      </c>
      <c r="J151" t="s">
        <v>34</v>
      </c>
      <c r="K151" t="s">
        <v>584</v>
      </c>
      <c r="L151" t="s">
        <v>35</v>
      </c>
      <c r="M151" s="24">
        <v>30346</v>
      </c>
      <c r="N151" t="s">
        <v>579</v>
      </c>
      <c r="O151" s="24">
        <v>40849</v>
      </c>
      <c r="P151" t="s">
        <v>64</v>
      </c>
    </row>
    <row r="152" spans="7:16" x14ac:dyDescent="0.25">
      <c r="G152">
        <v>70567</v>
      </c>
      <c r="H152" t="s">
        <v>100</v>
      </c>
      <c r="I152" t="s">
        <v>101</v>
      </c>
      <c r="J152" t="s">
        <v>48</v>
      </c>
      <c r="K152" t="s">
        <v>584</v>
      </c>
      <c r="L152" t="s">
        <v>35</v>
      </c>
      <c r="M152" s="24">
        <v>31177</v>
      </c>
      <c r="N152" t="s">
        <v>580</v>
      </c>
      <c r="O152" s="24">
        <v>43696</v>
      </c>
      <c r="P152" t="s">
        <v>102</v>
      </c>
    </row>
    <row r="153" spans="7:16" x14ac:dyDescent="0.25">
      <c r="G153">
        <v>70647</v>
      </c>
      <c r="H153" t="s">
        <v>131</v>
      </c>
      <c r="I153" t="s">
        <v>132</v>
      </c>
      <c r="J153" t="s">
        <v>34</v>
      </c>
      <c r="K153" t="s">
        <v>584</v>
      </c>
      <c r="L153" t="s">
        <v>35</v>
      </c>
      <c r="M153" s="24">
        <v>25901</v>
      </c>
      <c r="N153" t="s">
        <v>579</v>
      </c>
      <c r="O153" s="24">
        <v>43193</v>
      </c>
      <c r="P153" t="s">
        <v>58</v>
      </c>
    </row>
    <row r="154" spans="7:16" x14ac:dyDescent="0.25">
      <c r="G154">
        <v>70146</v>
      </c>
      <c r="H154" t="s">
        <v>281</v>
      </c>
      <c r="I154" t="s">
        <v>97</v>
      </c>
      <c r="J154" t="s">
        <v>34</v>
      </c>
      <c r="K154" t="s">
        <v>585</v>
      </c>
      <c r="L154" t="s">
        <v>35</v>
      </c>
      <c r="M154" s="24">
        <v>23431</v>
      </c>
      <c r="N154" t="s">
        <v>579</v>
      </c>
      <c r="O154" s="24">
        <v>36161</v>
      </c>
      <c r="P154" t="s">
        <v>64</v>
      </c>
    </row>
    <row r="155" spans="7:16" x14ac:dyDescent="0.25">
      <c r="G155">
        <v>70427</v>
      </c>
      <c r="H155" t="s">
        <v>384</v>
      </c>
      <c r="I155" t="s">
        <v>385</v>
      </c>
      <c r="J155" t="s">
        <v>34</v>
      </c>
      <c r="K155" t="s">
        <v>585</v>
      </c>
      <c r="L155" t="s">
        <v>42</v>
      </c>
      <c r="M155" s="24">
        <v>24780</v>
      </c>
      <c r="N155" t="s">
        <v>580</v>
      </c>
      <c r="O155" s="24">
        <v>43348</v>
      </c>
      <c r="P155" t="s">
        <v>386</v>
      </c>
    </row>
    <row r="156" spans="7:16" x14ac:dyDescent="0.25">
      <c r="G156">
        <v>70051</v>
      </c>
      <c r="H156" t="s">
        <v>112</v>
      </c>
      <c r="I156" t="s">
        <v>113</v>
      </c>
      <c r="J156" t="s">
        <v>34</v>
      </c>
      <c r="K156" t="s">
        <v>585</v>
      </c>
      <c r="L156" t="s">
        <v>35</v>
      </c>
      <c r="M156" s="24">
        <v>28055</v>
      </c>
      <c r="N156" t="s">
        <v>579</v>
      </c>
      <c r="O156" s="24">
        <v>44032</v>
      </c>
      <c r="P156" t="s">
        <v>67</v>
      </c>
    </row>
    <row r="157" spans="7:16" x14ac:dyDescent="0.25">
      <c r="G157">
        <v>70366</v>
      </c>
      <c r="H157" t="s">
        <v>460</v>
      </c>
      <c r="I157" t="s">
        <v>352</v>
      </c>
      <c r="J157" t="s">
        <v>34</v>
      </c>
      <c r="K157" t="s">
        <v>585</v>
      </c>
      <c r="L157" t="s">
        <v>35</v>
      </c>
      <c r="M157" s="24">
        <v>33734</v>
      </c>
      <c r="N157" t="s">
        <v>579</v>
      </c>
      <c r="O157" s="24">
        <v>43864</v>
      </c>
      <c r="P157" t="s">
        <v>144</v>
      </c>
    </row>
    <row r="158" spans="7:16" x14ac:dyDescent="0.25">
      <c r="G158">
        <v>70466</v>
      </c>
      <c r="H158" t="s">
        <v>207</v>
      </c>
      <c r="I158" t="s">
        <v>208</v>
      </c>
      <c r="J158" t="s">
        <v>34</v>
      </c>
      <c r="K158" t="s">
        <v>585</v>
      </c>
      <c r="L158" t="s">
        <v>35</v>
      </c>
      <c r="M158" s="24">
        <v>36388</v>
      </c>
      <c r="N158" t="s">
        <v>579</v>
      </c>
      <c r="O158" s="24">
        <v>39818</v>
      </c>
      <c r="P158" t="s">
        <v>43</v>
      </c>
    </row>
    <row r="159" spans="7:16" x14ac:dyDescent="0.25">
      <c r="G159">
        <v>70392</v>
      </c>
      <c r="H159" t="s">
        <v>108</v>
      </c>
      <c r="I159" t="s">
        <v>109</v>
      </c>
      <c r="J159" t="s">
        <v>34</v>
      </c>
      <c r="K159" t="s">
        <v>585</v>
      </c>
      <c r="L159" t="s">
        <v>42</v>
      </c>
      <c r="M159" s="24">
        <v>24903</v>
      </c>
      <c r="N159" t="s">
        <v>579</v>
      </c>
      <c r="O159" s="24">
        <v>42522</v>
      </c>
      <c r="P159" t="s">
        <v>43</v>
      </c>
    </row>
    <row r="160" spans="7:16" x14ac:dyDescent="0.25">
      <c r="G160">
        <v>70504</v>
      </c>
      <c r="H160" t="s">
        <v>403</v>
      </c>
      <c r="I160" t="s">
        <v>404</v>
      </c>
      <c r="J160" t="s">
        <v>34</v>
      </c>
      <c r="K160" t="s">
        <v>585</v>
      </c>
      <c r="L160" t="s">
        <v>42</v>
      </c>
      <c r="M160" s="24">
        <v>26740</v>
      </c>
      <c r="N160" t="s">
        <v>579</v>
      </c>
      <c r="O160" s="24">
        <v>43906</v>
      </c>
      <c r="P160" t="s">
        <v>64</v>
      </c>
    </row>
    <row r="161" spans="7:16" x14ac:dyDescent="0.25">
      <c r="G161">
        <v>70685</v>
      </c>
      <c r="H161" t="s">
        <v>32</v>
      </c>
      <c r="I161" t="s">
        <v>33</v>
      </c>
      <c r="J161" t="s">
        <v>34</v>
      </c>
      <c r="K161" t="s">
        <v>585</v>
      </c>
      <c r="L161" t="s">
        <v>35</v>
      </c>
      <c r="M161" s="24">
        <v>28336</v>
      </c>
      <c r="N161" t="s">
        <v>579</v>
      </c>
      <c r="O161" s="24">
        <v>43997</v>
      </c>
      <c r="P161" t="s">
        <v>36</v>
      </c>
    </row>
    <row r="162" spans="7:16" x14ac:dyDescent="0.25">
      <c r="G162">
        <v>70689</v>
      </c>
      <c r="H162" t="s">
        <v>175</v>
      </c>
      <c r="I162" t="s">
        <v>176</v>
      </c>
      <c r="J162" t="s">
        <v>34</v>
      </c>
      <c r="K162" t="s">
        <v>585</v>
      </c>
      <c r="L162" t="s">
        <v>35</v>
      </c>
      <c r="M162" s="24">
        <v>32199</v>
      </c>
      <c r="N162" t="s">
        <v>579</v>
      </c>
      <c r="O162" s="24">
        <v>43424</v>
      </c>
      <c r="P162" t="s">
        <v>67</v>
      </c>
    </row>
    <row r="163" spans="7:16" x14ac:dyDescent="0.25">
      <c r="G163">
        <v>70230</v>
      </c>
      <c r="H163" t="s">
        <v>169</v>
      </c>
      <c r="I163" t="s">
        <v>120</v>
      </c>
      <c r="J163" t="s">
        <v>48</v>
      </c>
      <c r="K163" t="s">
        <v>585</v>
      </c>
      <c r="L163" t="s">
        <v>35</v>
      </c>
      <c r="M163" s="24">
        <v>26400</v>
      </c>
      <c r="N163" t="s">
        <v>582</v>
      </c>
      <c r="O163" s="24">
        <v>43836</v>
      </c>
      <c r="P163" t="s">
        <v>170</v>
      </c>
    </row>
    <row r="164" spans="7:16" x14ac:dyDescent="0.25">
      <c r="G164">
        <v>70468</v>
      </c>
      <c r="H164" t="s">
        <v>378</v>
      </c>
      <c r="I164" t="s">
        <v>379</v>
      </c>
      <c r="J164" t="s">
        <v>34</v>
      </c>
      <c r="K164" t="s">
        <v>585</v>
      </c>
      <c r="L164" t="s">
        <v>35</v>
      </c>
      <c r="M164" s="24">
        <v>31342</v>
      </c>
      <c r="N164" t="s">
        <v>579</v>
      </c>
      <c r="O164" s="24">
        <v>41990</v>
      </c>
      <c r="P164" t="s">
        <v>64</v>
      </c>
    </row>
    <row r="165" spans="7:16" x14ac:dyDescent="0.25">
      <c r="G165">
        <v>70557</v>
      </c>
      <c r="H165" t="s">
        <v>245</v>
      </c>
      <c r="I165" t="s">
        <v>246</v>
      </c>
      <c r="J165" t="s">
        <v>34</v>
      </c>
      <c r="K165" t="s">
        <v>585</v>
      </c>
      <c r="L165" t="s">
        <v>42</v>
      </c>
      <c r="M165" s="24">
        <v>30342</v>
      </c>
      <c r="N165" t="s">
        <v>579</v>
      </c>
      <c r="O165" s="24">
        <v>40026</v>
      </c>
      <c r="P165" t="s">
        <v>64</v>
      </c>
    </row>
    <row r="166" spans="7:16" x14ac:dyDescent="0.25">
      <c r="G166">
        <v>10001</v>
      </c>
      <c r="H166" t="s">
        <v>464</v>
      </c>
      <c r="I166" t="s">
        <v>148</v>
      </c>
      <c r="J166" t="s">
        <v>34</v>
      </c>
      <c r="K166" t="s">
        <v>585</v>
      </c>
      <c r="L166" t="s">
        <v>35</v>
      </c>
      <c r="M166" s="24">
        <v>33039</v>
      </c>
      <c r="N166" t="s">
        <v>579</v>
      </c>
      <c r="O166" s="24">
        <v>43892</v>
      </c>
      <c r="P166" t="s">
        <v>58</v>
      </c>
    </row>
    <row r="167" spans="7:16" x14ac:dyDescent="0.25">
      <c r="G167">
        <v>70737</v>
      </c>
      <c r="H167" t="s">
        <v>409</v>
      </c>
      <c r="I167" t="s">
        <v>410</v>
      </c>
      <c r="J167" t="s">
        <v>34</v>
      </c>
      <c r="K167" t="s">
        <v>585</v>
      </c>
      <c r="L167" t="s">
        <v>42</v>
      </c>
      <c r="M167" s="24">
        <v>31446</v>
      </c>
      <c r="N167" t="s">
        <v>579</v>
      </c>
      <c r="O167" s="24">
        <v>40644</v>
      </c>
      <c r="P167" t="s">
        <v>39</v>
      </c>
    </row>
    <row r="168" spans="7:16" x14ac:dyDescent="0.25">
      <c r="G168">
        <v>70131</v>
      </c>
      <c r="H168" t="s">
        <v>70</v>
      </c>
      <c r="I168" t="s">
        <v>71</v>
      </c>
      <c r="J168" t="s">
        <v>34</v>
      </c>
      <c r="K168" t="s">
        <v>585</v>
      </c>
      <c r="L168" t="s">
        <v>35</v>
      </c>
      <c r="M168" s="24">
        <v>33447</v>
      </c>
      <c r="N168" t="s">
        <v>579</v>
      </c>
      <c r="O168" s="24">
        <v>43493</v>
      </c>
      <c r="P168" t="s">
        <v>72</v>
      </c>
    </row>
    <row r="169" spans="7:16" x14ac:dyDescent="0.25">
      <c r="G169">
        <v>70537</v>
      </c>
      <c r="H169" t="s">
        <v>427</v>
      </c>
      <c r="I169" t="s">
        <v>428</v>
      </c>
      <c r="J169" t="s">
        <v>34</v>
      </c>
      <c r="K169" t="s">
        <v>585</v>
      </c>
      <c r="L169" t="s">
        <v>42</v>
      </c>
      <c r="M169" s="24">
        <v>24004</v>
      </c>
      <c r="N169" t="s">
        <v>579</v>
      </c>
      <c r="O169" s="24">
        <v>40014</v>
      </c>
      <c r="P169" t="s">
        <v>429</v>
      </c>
    </row>
    <row r="170" spans="7:16" x14ac:dyDescent="0.25">
      <c r="G170">
        <v>70623</v>
      </c>
      <c r="H170" t="s">
        <v>437</v>
      </c>
      <c r="I170" t="s">
        <v>438</v>
      </c>
      <c r="J170" t="s">
        <v>34</v>
      </c>
      <c r="K170" t="s">
        <v>585</v>
      </c>
      <c r="L170" t="s">
        <v>35</v>
      </c>
      <c r="M170" s="24">
        <v>23436</v>
      </c>
      <c r="N170" t="s">
        <v>580</v>
      </c>
      <c r="O170" s="24">
        <v>42905</v>
      </c>
      <c r="P170" t="s">
        <v>439</v>
      </c>
    </row>
    <row r="171" spans="7:16" x14ac:dyDescent="0.25">
      <c r="G171">
        <v>70024</v>
      </c>
      <c r="H171" t="s">
        <v>382</v>
      </c>
      <c r="I171" t="s">
        <v>86</v>
      </c>
      <c r="J171" t="s">
        <v>34</v>
      </c>
      <c r="K171" t="s">
        <v>585</v>
      </c>
      <c r="L171" t="s">
        <v>35</v>
      </c>
      <c r="M171" s="24">
        <v>28313</v>
      </c>
      <c r="N171" t="s">
        <v>579</v>
      </c>
      <c r="O171" s="24">
        <v>42772</v>
      </c>
      <c r="P171" t="s">
        <v>72</v>
      </c>
    </row>
    <row r="172" spans="7:16" x14ac:dyDescent="0.25">
      <c r="G172">
        <v>70216</v>
      </c>
      <c r="H172" t="s">
        <v>322</v>
      </c>
      <c r="I172" t="s">
        <v>262</v>
      </c>
      <c r="J172" t="s">
        <v>34</v>
      </c>
      <c r="K172" t="s">
        <v>585</v>
      </c>
      <c r="L172" t="s">
        <v>35</v>
      </c>
      <c r="M172" s="24">
        <v>29622</v>
      </c>
      <c r="N172" t="s">
        <v>579</v>
      </c>
      <c r="O172" s="24">
        <v>43255</v>
      </c>
      <c r="P172" t="s">
        <v>43</v>
      </c>
    </row>
    <row r="173" spans="7:16" x14ac:dyDescent="0.25">
      <c r="G173">
        <v>70781</v>
      </c>
      <c r="H173" t="s">
        <v>110</v>
      </c>
      <c r="I173" t="s">
        <v>111</v>
      </c>
      <c r="J173" t="s">
        <v>34</v>
      </c>
      <c r="K173" t="s">
        <v>585</v>
      </c>
      <c r="L173" t="s">
        <v>35</v>
      </c>
      <c r="M173" s="24">
        <v>30777</v>
      </c>
      <c r="N173" t="s">
        <v>579</v>
      </c>
      <c r="O173" s="24">
        <v>42786</v>
      </c>
      <c r="P173" t="s">
        <v>67</v>
      </c>
    </row>
    <row r="174" spans="7:16" x14ac:dyDescent="0.25">
      <c r="G174">
        <v>70454</v>
      </c>
      <c r="H174" t="s">
        <v>366</v>
      </c>
      <c r="I174" t="s">
        <v>367</v>
      </c>
      <c r="J174" t="s">
        <v>34</v>
      </c>
      <c r="K174" t="s">
        <v>585</v>
      </c>
      <c r="L174" t="s">
        <v>42</v>
      </c>
      <c r="M174" s="24">
        <v>28576</v>
      </c>
      <c r="N174" t="s">
        <v>579</v>
      </c>
      <c r="O174" s="24">
        <v>43397</v>
      </c>
      <c r="P174" t="s">
        <v>67</v>
      </c>
    </row>
    <row r="175" spans="7:16" x14ac:dyDescent="0.25">
      <c r="G175">
        <v>70067</v>
      </c>
      <c r="H175" t="s">
        <v>190</v>
      </c>
      <c r="I175" t="s">
        <v>101</v>
      </c>
      <c r="J175" t="s">
        <v>34</v>
      </c>
      <c r="K175" t="s">
        <v>585</v>
      </c>
      <c r="L175" t="s">
        <v>35</v>
      </c>
      <c r="M175" s="24">
        <v>33708</v>
      </c>
      <c r="N175" t="s">
        <v>579</v>
      </c>
      <c r="O175" s="24">
        <v>43083</v>
      </c>
      <c r="P175" t="s">
        <v>58</v>
      </c>
    </row>
    <row r="176" spans="7:16" x14ac:dyDescent="0.25">
      <c r="G176">
        <v>70413</v>
      </c>
      <c r="H176" t="s">
        <v>87</v>
      </c>
      <c r="I176" t="s">
        <v>88</v>
      </c>
      <c r="J176" t="s">
        <v>34</v>
      </c>
      <c r="K176" t="s">
        <v>585</v>
      </c>
      <c r="L176" t="s">
        <v>35</v>
      </c>
      <c r="M176" s="24">
        <v>32062</v>
      </c>
      <c r="N176" t="s">
        <v>579</v>
      </c>
      <c r="O176" s="24">
        <v>42345</v>
      </c>
      <c r="P176" t="s">
        <v>64</v>
      </c>
    </row>
    <row r="177" spans="7:16" x14ac:dyDescent="0.25">
      <c r="G177">
        <v>70330</v>
      </c>
      <c r="H177" t="s">
        <v>103</v>
      </c>
      <c r="I177" t="s">
        <v>104</v>
      </c>
      <c r="J177" t="s">
        <v>34</v>
      </c>
      <c r="K177" t="s">
        <v>585</v>
      </c>
      <c r="L177" t="s">
        <v>42</v>
      </c>
      <c r="M177" s="24">
        <v>30662</v>
      </c>
      <c r="N177" t="s">
        <v>579</v>
      </c>
      <c r="O177" s="24">
        <v>43360</v>
      </c>
      <c r="P177" t="s">
        <v>75</v>
      </c>
    </row>
    <row r="178" spans="7:16" x14ac:dyDescent="0.25">
      <c r="G178">
        <v>70531</v>
      </c>
      <c r="H178" t="s">
        <v>177</v>
      </c>
      <c r="I178" t="s">
        <v>178</v>
      </c>
      <c r="J178" t="s">
        <v>34</v>
      </c>
      <c r="K178" t="s">
        <v>585</v>
      </c>
      <c r="L178" t="s">
        <v>35</v>
      </c>
      <c r="M178" s="24">
        <v>29713</v>
      </c>
      <c r="N178" t="s">
        <v>579</v>
      </c>
      <c r="O178" s="24">
        <v>43031</v>
      </c>
      <c r="P178" t="s">
        <v>43</v>
      </c>
    </row>
    <row r="179" spans="7:16" x14ac:dyDescent="0.25">
      <c r="G179">
        <v>70553</v>
      </c>
      <c r="H179" t="s">
        <v>370</v>
      </c>
      <c r="I179" t="s">
        <v>257</v>
      </c>
      <c r="J179" t="s">
        <v>34</v>
      </c>
      <c r="K179" t="s">
        <v>585</v>
      </c>
      <c r="L179" t="s">
        <v>35</v>
      </c>
      <c r="M179" s="24">
        <v>28388</v>
      </c>
      <c r="N179" t="s">
        <v>579</v>
      </c>
      <c r="O179" s="24">
        <v>43374</v>
      </c>
      <c r="P179" t="s">
        <v>43</v>
      </c>
    </row>
    <row r="180" spans="7:16" x14ac:dyDescent="0.25">
      <c r="G180">
        <v>70360</v>
      </c>
      <c r="H180" t="s">
        <v>96</v>
      </c>
      <c r="I180" t="s">
        <v>97</v>
      </c>
      <c r="J180" t="s">
        <v>34</v>
      </c>
      <c r="K180" t="s">
        <v>585</v>
      </c>
      <c r="L180" t="s">
        <v>35</v>
      </c>
      <c r="M180" s="24">
        <v>23620</v>
      </c>
      <c r="N180" t="s">
        <v>579</v>
      </c>
      <c r="O180" s="24">
        <v>43801</v>
      </c>
      <c r="P180" t="s">
        <v>67</v>
      </c>
    </row>
    <row r="181" spans="7:16" x14ac:dyDescent="0.25">
      <c r="G181">
        <v>70748</v>
      </c>
      <c r="H181" t="s">
        <v>459</v>
      </c>
      <c r="I181" t="s">
        <v>255</v>
      </c>
      <c r="J181" t="s">
        <v>34</v>
      </c>
      <c r="K181" t="s">
        <v>585</v>
      </c>
      <c r="L181" t="s">
        <v>35</v>
      </c>
      <c r="M181" s="24">
        <v>20976</v>
      </c>
      <c r="N181" t="s">
        <v>579</v>
      </c>
      <c r="O181" s="24">
        <v>43837</v>
      </c>
      <c r="P181" t="s">
        <v>67</v>
      </c>
    </row>
    <row r="182" spans="7:16" x14ac:dyDescent="0.25">
      <c r="G182">
        <v>70670</v>
      </c>
      <c r="H182" t="s">
        <v>98</v>
      </c>
      <c r="I182" t="s">
        <v>99</v>
      </c>
      <c r="J182" t="s">
        <v>34</v>
      </c>
      <c r="K182" t="s">
        <v>585</v>
      </c>
      <c r="L182" t="s">
        <v>42</v>
      </c>
      <c r="M182" s="24">
        <v>32970</v>
      </c>
      <c r="N182" t="s">
        <v>579</v>
      </c>
      <c r="O182" s="24">
        <v>42646</v>
      </c>
      <c r="P182" t="s">
        <v>43</v>
      </c>
    </row>
    <row r="183" spans="7:16" x14ac:dyDescent="0.25">
      <c r="G183">
        <v>70457</v>
      </c>
      <c r="H183" t="s">
        <v>76</v>
      </c>
      <c r="I183" t="s">
        <v>77</v>
      </c>
      <c r="J183" t="s">
        <v>34</v>
      </c>
      <c r="K183" t="s">
        <v>585</v>
      </c>
      <c r="L183" t="s">
        <v>35</v>
      </c>
      <c r="M183" s="24">
        <v>26260</v>
      </c>
      <c r="N183" t="s">
        <v>579</v>
      </c>
      <c r="O183" s="24">
        <v>43052</v>
      </c>
      <c r="P183" t="s">
        <v>67</v>
      </c>
    </row>
    <row r="184" spans="7:16" x14ac:dyDescent="0.25">
      <c r="G184">
        <v>70539</v>
      </c>
      <c r="H184" t="s">
        <v>282</v>
      </c>
      <c r="I184" t="s">
        <v>283</v>
      </c>
      <c r="J184" t="s">
        <v>34</v>
      </c>
      <c r="K184" t="s">
        <v>585</v>
      </c>
      <c r="L184" t="s">
        <v>35</v>
      </c>
      <c r="M184" s="24">
        <v>25877</v>
      </c>
      <c r="N184" t="s">
        <v>579</v>
      </c>
      <c r="O184" s="24">
        <v>40945</v>
      </c>
      <c r="P184" t="s">
        <v>43</v>
      </c>
    </row>
    <row r="185" spans="7:16" x14ac:dyDescent="0.25">
      <c r="G185">
        <v>70596</v>
      </c>
      <c r="H185" t="s">
        <v>116</v>
      </c>
      <c r="I185" t="s">
        <v>97</v>
      </c>
      <c r="J185" t="s">
        <v>34</v>
      </c>
      <c r="K185" t="s">
        <v>585</v>
      </c>
      <c r="L185" t="s">
        <v>35</v>
      </c>
      <c r="M185" s="24">
        <v>22352</v>
      </c>
      <c r="N185" t="s">
        <v>579</v>
      </c>
      <c r="O185" s="24">
        <v>43255</v>
      </c>
      <c r="P185" t="s">
        <v>36</v>
      </c>
    </row>
    <row r="186" spans="7:16" x14ac:dyDescent="0.25">
      <c r="G186">
        <v>70490</v>
      </c>
      <c r="H186" t="s">
        <v>89</v>
      </c>
      <c r="I186" t="s">
        <v>90</v>
      </c>
      <c r="J186" t="s">
        <v>48</v>
      </c>
      <c r="K186" t="s">
        <v>585</v>
      </c>
      <c r="L186" t="s">
        <v>42</v>
      </c>
      <c r="M186" s="24">
        <v>34444</v>
      </c>
      <c r="N186" t="s">
        <v>582</v>
      </c>
      <c r="O186" s="24">
        <v>43024</v>
      </c>
      <c r="P186" t="s">
        <v>91</v>
      </c>
    </row>
    <row r="187" spans="7:16" x14ac:dyDescent="0.25">
      <c r="G187">
        <v>70250</v>
      </c>
      <c r="H187" t="s">
        <v>422</v>
      </c>
      <c r="I187" t="s">
        <v>423</v>
      </c>
      <c r="J187" t="s">
        <v>34</v>
      </c>
      <c r="K187" t="s">
        <v>585</v>
      </c>
      <c r="L187" t="s">
        <v>42</v>
      </c>
      <c r="M187" s="24">
        <v>32131</v>
      </c>
      <c r="N187" t="s">
        <v>579</v>
      </c>
      <c r="O187" s="24">
        <v>42219</v>
      </c>
      <c r="P187" t="s">
        <v>67</v>
      </c>
    </row>
    <row r="188" spans="7:16" x14ac:dyDescent="0.25">
      <c r="G188">
        <v>70699</v>
      </c>
      <c r="H188" t="s">
        <v>44</v>
      </c>
      <c r="I188" t="s">
        <v>45</v>
      </c>
      <c r="J188" t="s">
        <v>34</v>
      </c>
      <c r="K188" t="s">
        <v>585</v>
      </c>
      <c r="L188" t="s">
        <v>35</v>
      </c>
      <c r="M188" s="24">
        <v>34440</v>
      </c>
      <c r="N188" t="s">
        <v>579</v>
      </c>
      <c r="O188" s="24">
        <v>43367</v>
      </c>
      <c r="P188" t="s">
        <v>43</v>
      </c>
    </row>
    <row r="189" spans="7:16" x14ac:dyDescent="0.25">
      <c r="G189">
        <v>70756</v>
      </c>
      <c r="H189" t="s">
        <v>462</v>
      </c>
      <c r="I189" t="s">
        <v>463</v>
      </c>
      <c r="J189" t="s">
        <v>34</v>
      </c>
      <c r="K189" t="s">
        <v>585</v>
      </c>
      <c r="L189" t="s">
        <v>42</v>
      </c>
      <c r="M189" s="24">
        <v>23783</v>
      </c>
      <c r="N189" t="s">
        <v>579</v>
      </c>
      <c r="O189" s="24">
        <v>42772</v>
      </c>
      <c r="P189" t="s">
        <v>67</v>
      </c>
    </row>
    <row r="190" spans="7:16" x14ac:dyDescent="0.25">
      <c r="G190">
        <v>70630</v>
      </c>
      <c r="H190" t="s">
        <v>447</v>
      </c>
      <c r="I190" t="s">
        <v>101</v>
      </c>
      <c r="J190" t="s">
        <v>34</v>
      </c>
      <c r="K190" t="s">
        <v>585</v>
      </c>
      <c r="L190" t="s">
        <v>35</v>
      </c>
      <c r="M190" s="24">
        <v>26509</v>
      </c>
      <c r="N190" t="s">
        <v>579</v>
      </c>
      <c r="O190" s="24">
        <v>42023</v>
      </c>
      <c r="P190" t="s">
        <v>67</v>
      </c>
    </row>
    <row r="191" spans="7:16" x14ac:dyDescent="0.25">
      <c r="G191">
        <v>70488</v>
      </c>
      <c r="H191" t="s">
        <v>165</v>
      </c>
      <c r="I191" t="s">
        <v>166</v>
      </c>
      <c r="J191" t="s">
        <v>34</v>
      </c>
      <c r="K191" t="s">
        <v>585</v>
      </c>
      <c r="L191" t="s">
        <v>42</v>
      </c>
      <c r="M191" s="24">
        <v>25708</v>
      </c>
      <c r="N191" t="s">
        <v>579</v>
      </c>
      <c r="O191" s="24">
        <v>40912</v>
      </c>
      <c r="P191" t="s">
        <v>67</v>
      </c>
    </row>
    <row r="192" spans="7:16" x14ac:dyDescent="0.25">
      <c r="G192">
        <v>70102</v>
      </c>
      <c r="H192" t="s">
        <v>219</v>
      </c>
      <c r="I192" t="s">
        <v>220</v>
      </c>
      <c r="J192" t="s">
        <v>34</v>
      </c>
      <c r="K192" t="s">
        <v>585</v>
      </c>
      <c r="L192" t="s">
        <v>35</v>
      </c>
      <c r="M192" s="24">
        <v>24686</v>
      </c>
      <c r="N192" t="s">
        <v>579</v>
      </c>
      <c r="O192" s="24">
        <v>43831</v>
      </c>
      <c r="P192" t="s">
        <v>221</v>
      </c>
    </row>
    <row r="193" spans="7:16" x14ac:dyDescent="0.25">
      <c r="G193">
        <v>70588</v>
      </c>
      <c r="H193" t="s">
        <v>259</v>
      </c>
      <c r="I193" t="s">
        <v>260</v>
      </c>
      <c r="J193" t="s">
        <v>34</v>
      </c>
      <c r="K193" t="s">
        <v>585</v>
      </c>
      <c r="L193" t="s">
        <v>35</v>
      </c>
      <c r="M193" s="24">
        <v>22339</v>
      </c>
      <c r="N193" t="s">
        <v>579</v>
      </c>
      <c r="O193" s="24">
        <v>43164</v>
      </c>
      <c r="P193" t="s">
        <v>61</v>
      </c>
    </row>
    <row r="194" spans="7:16" x14ac:dyDescent="0.25">
      <c r="G194">
        <v>70750</v>
      </c>
      <c r="H194" t="s">
        <v>79</v>
      </c>
      <c r="I194" t="s">
        <v>80</v>
      </c>
      <c r="J194" t="s">
        <v>34</v>
      </c>
      <c r="K194" t="s">
        <v>585</v>
      </c>
      <c r="L194" t="s">
        <v>35</v>
      </c>
      <c r="M194" s="24">
        <v>25911</v>
      </c>
      <c r="N194" t="s">
        <v>579</v>
      </c>
      <c r="O194" s="24">
        <v>37865</v>
      </c>
      <c r="P194" t="s">
        <v>39</v>
      </c>
    </row>
    <row r="195" spans="7:16" x14ac:dyDescent="0.25">
      <c r="G195">
        <v>70415</v>
      </c>
      <c r="H195" t="s">
        <v>414</v>
      </c>
      <c r="I195" t="s">
        <v>415</v>
      </c>
      <c r="J195" t="s">
        <v>34</v>
      </c>
      <c r="K195" t="s">
        <v>585</v>
      </c>
      <c r="L195" t="s">
        <v>42</v>
      </c>
      <c r="M195" s="24">
        <v>27218</v>
      </c>
      <c r="N195" t="s">
        <v>579</v>
      </c>
      <c r="O195" s="24">
        <v>43193</v>
      </c>
      <c r="P195" t="s">
        <v>67</v>
      </c>
    </row>
    <row r="196" spans="7:16" x14ac:dyDescent="0.25">
      <c r="G196">
        <v>70551</v>
      </c>
      <c r="H196" t="s">
        <v>92</v>
      </c>
      <c r="I196" t="s">
        <v>93</v>
      </c>
      <c r="J196" t="s">
        <v>34</v>
      </c>
      <c r="K196" t="s">
        <v>585</v>
      </c>
      <c r="L196" t="s">
        <v>35</v>
      </c>
      <c r="M196" s="24">
        <v>30825</v>
      </c>
      <c r="N196" t="s">
        <v>579</v>
      </c>
      <c r="O196" s="24">
        <v>43102</v>
      </c>
      <c r="P196" t="s">
        <v>43</v>
      </c>
    </row>
    <row r="197" spans="7:16" x14ac:dyDescent="0.25">
      <c r="G197">
        <v>70399</v>
      </c>
      <c r="H197" t="s">
        <v>380</v>
      </c>
      <c r="I197" t="s">
        <v>381</v>
      </c>
      <c r="J197" t="s">
        <v>34</v>
      </c>
      <c r="K197" t="s">
        <v>585</v>
      </c>
      <c r="L197" t="s">
        <v>35</v>
      </c>
      <c r="M197" s="24">
        <v>26424</v>
      </c>
      <c r="N197" t="s">
        <v>579</v>
      </c>
      <c r="O197" s="24">
        <v>43043</v>
      </c>
      <c r="P197" t="s">
        <v>67</v>
      </c>
    </row>
    <row r="198" spans="7:16" x14ac:dyDescent="0.25">
      <c r="G198">
        <v>70372</v>
      </c>
      <c r="H198" t="s">
        <v>390</v>
      </c>
      <c r="I198" t="s">
        <v>251</v>
      </c>
      <c r="J198" t="s">
        <v>34</v>
      </c>
      <c r="K198" t="s">
        <v>585</v>
      </c>
      <c r="L198" t="s">
        <v>35</v>
      </c>
      <c r="M198" s="24">
        <v>31220</v>
      </c>
      <c r="N198" t="s">
        <v>582</v>
      </c>
      <c r="O198" s="24">
        <v>43535</v>
      </c>
      <c r="P198" t="s">
        <v>107</v>
      </c>
    </row>
    <row r="199" spans="7:16" x14ac:dyDescent="0.25">
      <c r="G199">
        <v>70023</v>
      </c>
      <c r="H199" t="s">
        <v>46</v>
      </c>
      <c r="I199" t="s">
        <v>47</v>
      </c>
      <c r="J199" t="s">
        <v>48</v>
      </c>
      <c r="K199" t="s">
        <v>585</v>
      </c>
      <c r="L199" t="s">
        <v>35</v>
      </c>
      <c r="M199" s="24">
        <v>35351</v>
      </c>
      <c r="N199" t="s">
        <v>580</v>
      </c>
      <c r="O199" s="24">
        <v>43752</v>
      </c>
      <c r="P199" t="s">
        <v>49</v>
      </c>
    </row>
    <row r="200" spans="7:16" x14ac:dyDescent="0.25">
      <c r="G200">
        <v>70718</v>
      </c>
      <c r="H200" t="s">
        <v>331</v>
      </c>
      <c r="I200" t="s">
        <v>97</v>
      </c>
      <c r="J200" t="s">
        <v>34</v>
      </c>
      <c r="K200" t="s">
        <v>585</v>
      </c>
      <c r="L200" t="s">
        <v>35</v>
      </c>
      <c r="M200" s="24">
        <v>28241</v>
      </c>
      <c r="N200" t="s">
        <v>579</v>
      </c>
      <c r="O200" s="24">
        <v>42835</v>
      </c>
      <c r="P200" t="s">
        <v>332</v>
      </c>
    </row>
    <row r="201" spans="7:16" x14ac:dyDescent="0.25">
      <c r="G201">
        <v>70668</v>
      </c>
      <c r="H201" t="s">
        <v>237</v>
      </c>
      <c r="I201" t="s">
        <v>238</v>
      </c>
      <c r="J201" t="s">
        <v>34</v>
      </c>
      <c r="K201" t="s">
        <v>585</v>
      </c>
      <c r="L201" t="s">
        <v>35</v>
      </c>
      <c r="M201" s="24">
        <v>32950</v>
      </c>
      <c r="N201" t="s">
        <v>582</v>
      </c>
      <c r="O201" s="24">
        <v>43710</v>
      </c>
      <c r="P201" t="s">
        <v>170</v>
      </c>
    </row>
    <row r="202" spans="7:16" x14ac:dyDescent="0.25">
      <c r="G202">
        <v>70322</v>
      </c>
      <c r="H202" t="s">
        <v>323</v>
      </c>
      <c r="I202" t="s">
        <v>148</v>
      </c>
      <c r="J202" t="s">
        <v>34</v>
      </c>
      <c r="K202" t="s">
        <v>585</v>
      </c>
      <c r="L202" t="s">
        <v>35</v>
      </c>
      <c r="M202" s="24">
        <v>26058</v>
      </c>
      <c r="N202" t="s">
        <v>579</v>
      </c>
      <c r="O202" s="24">
        <v>41848</v>
      </c>
      <c r="P202" t="s">
        <v>55</v>
      </c>
    </row>
    <row r="203" spans="7:16" x14ac:dyDescent="0.25">
      <c r="G203">
        <v>70214</v>
      </c>
      <c r="H203" t="s">
        <v>134</v>
      </c>
      <c r="I203" t="s">
        <v>135</v>
      </c>
      <c r="J203" t="s">
        <v>34</v>
      </c>
      <c r="K203" t="s">
        <v>585</v>
      </c>
      <c r="L203" t="s">
        <v>35</v>
      </c>
      <c r="M203" s="24">
        <v>27393</v>
      </c>
      <c r="N203" t="s">
        <v>579</v>
      </c>
      <c r="O203" s="24">
        <v>41960</v>
      </c>
      <c r="P203" t="s">
        <v>75</v>
      </c>
    </row>
    <row r="204" spans="7:16" x14ac:dyDescent="0.25">
      <c r="G204">
        <v>70142</v>
      </c>
      <c r="H204" t="s">
        <v>201</v>
      </c>
      <c r="I204" t="s">
        <v>202</v>
      </c>
      <c r="J204" t="s">
        <v>34</v>
      </c>
      <c r="K204" t="s">
        <v>585</v>
      </c>
      <c r="L204" t="s">
        <v>35</v>
      </c>
      <c r="M204" s="24">
        <v>35037</v>
      </c>
      <c r="N204" t="s">
        <v>579</v>
      </c>
      <c r="O204" s="24">
        <v>42751</v>
      </c>
      <c r="P204" t="s">
        <v>64</v>
      </c>
    </row>
    <row r="205" spans="7:16" x14ac:dyDescent="0.25">
      <c r="G205">
        <v>70057</v>
      </c>
      <c r="H205" t="s">
        <v>305</v>
      </c>
      <c r="I205" t="s">
        <v>306</v>
      </c>
      <c r="J205" t="s">
        <v>34</v>
      </c>
      <c r="K205" t="s">
        <v>585</v>
      </c>
      <c r="L205" t="s">
        <v>42</v>
      </c>
      <c r="M205" s="24">
        <v>26049</v>
      </c>
      <c r="N205" t="s">
        <v>579</v>
      </c>
      <c r="O205" s="24">
        <v>42471</v>
      </c>
      <c r="P205" t="s">
        <v>58</v>
      </c>
    </row>
    <row r="206" spans="7:16" x14ac:dyDescent="0.25">
      <c r="G206">
        <v>70313</v>
      </c>
      <c r="H206" t="s">
        <v>129</v>
      </c>
      <c r="I206" t="s">
        <v>130</v>
      </c>
      <c r="J206" t="s">
        <v>48</v>
      </c>
      <c r="K206" t="s">
        <v>585</v>
      </c>
      <c r="L206" t="s">
        <v>35</v>
      </c>
      <c r="M206" s="24">
        <v>30905</v>
      </c>
      <c r="N206" t="s">
        <v>579</v>
      </c>
      <c r="O206" s="24">
        <v>44013</v>
      </c>
      <c r="P206" t="s">
        <v>67</v>
      </c>
    </row>
    <row r="207" spans="7:16" x14ac:dyDescent="0.25">
      <c r="G207">
        <v>70779</v>
      </c>
      <c r="H207" t="s">
        <v>312</v>
      </c>
      <c r="I207" t="s">
        <v>313</v>
      </c>
      <c r="J207" t="s">
        <v>34</v>
      </c>
      <c r="K207" t="s">
        <v>585</v>
      </c>
      <c r="L207" t="s">
        <v>35</v>
      </c>
      <c r="M207" s="24">
        <v>25617</v>
      </c>
      <c r="N207" t="s">
        <v>579</v>
      </c>
      <c r="O207" s="24">
        <v>43353</v>
      </c>
      <c r="P207" t="s">
        <v>249</v>
      </c>
    </row>
    <row r="208" spans="7:16" x14ac:dyDescent="0.25">
      <c r="G208">
        <v>70478</v>
      </c>
      <c r="H208" t="s">
        <v>277</v>
      </c>
      <c r="I208" t="s">
        <v>278</v>
      </c>
      <c r="J208" t="s">
        <v>34</v>
      </c>
      <c r="K208" t="s">
        <v>585</v>
      </c>
      <c r="L208" t="s">
        <v>42</v>
      </c>
      <c r="M208" s="24">
        <v>30342</v>
      </c>
      <c r="N208" t="s">
        <v>579</v>
      </c>
      <c r="O208" s="24">
        <v>42289</v>
      </c>
      <c r="P208" t="s">
        <v>39</v>
      </c>
    </row>
    <row r="209" spans="7:16" x14ac:dyDescent="0.25">
      <c r="G209">
        <v>70095</v>
      </c>
      <c r="H209" t="s">
        <v>205</v>
      </c>
      <c r="I209" t="s">
        <v>206</v>
      </c>
      <c r="J209" t="s">
        <v>34</v>
      </c>
      <c r="K209" t="s">
        <v>585</v>
      </c>
      <c r="L209" t="s">
        <v>35</v>
      </c>
      <c r="M209" s="24">
        <v>33044</v>
      </c>
      <c r="N209" t="s">
        <v>579</v>
      </c>
      <c r="O209" s="24">
        <v>43864</v>
      </c>
      <c r="P209" t="s">
        <v>67</v>
      </c>
    </row>
    <row r="210" spans="7:16" x14ac:dyDescent="0.25">
      <c r="G210">
        <v>70200</v>
      </c>
      <c r="H210" t="s">
        <v>209</v>
      </c>
      <c r="I210" t="s">
        <v>210</v>
      </c>
      <c r="J210" t="s">
        <v>34</v>
      </c>
      <c r="K210" t="s">
        <v>585</v>
      </c>
      <c r="L210" t="s">
        <v>35</v>
      </c>
      <c r="M210" s="24">
        <v>32828</v>
      </c>
      <c r="N210" t="s">
        <v>579</v>
      </c>
      <c r="O210" s="24">
        <v>43010</v>
      </c>
      <c r="P210" t="s">
        <v>75</v>
      </c>
    </row>
    <row r="211" spans="7:16" x14ac:dyDescent="0.25">
      <c r="G211">
        <v>70358</v>
      </c>
      <c r="H211" t="s">
        <v>193</v>
      </c>
      <c r="I211" t="s">
        <v>194</v>
      </c>
      <c r="J211" t="s">
        <v>34</v>
      </c>
      <c r="K211" t="s">
        <v>585</v>
      </c>
      <c r="L211" t="s">
        <v>42</v>
      </c>
      <c r="M211" s="24">
        <v>33842</v>
      </c>
      <c r="N211" t="s">
        <v>579</v>
      </c>
      <c r="O211" s="24">
        <v>43260</v>
      </c>
      <c r="P211" t="s">
        <v>78</v>
      </c>
    </row>
    <row r="212" spans="7:16" x14ac:dyDescent="0.25">
      <c r="G212">
        <v>70104</v>
      </c>
      <c r="H212" t="s">
        <v>65</v>
      </c>
      <c r="I212" t="s">
        <v>66</v>
      </c>
      <c r="J212" t="s">
        <v>34</v>
      </c>
      <c r="K212" t="s">
        <v>585</v>
      </c>
      <c r="L212" t="s">
        <v>35</v>
      </c>
      <c r="M212" s="24">
        <v>34666</v>
      </c>
      <c r="N212" t="s">
        <v>579</v>
      </c>
      <c r="O212" s="24">
        <v>43479</v>
      </c>
      <c r="P212" t="s">
        <v>67</v>
      </c>
    </row>
    <row r="213" spans="7:16" x14ac:dyDescent="0.25">
      <c r="G213">
        <v>70327</v>
      </c>
      <c r="H213" t="s">
        <v>345</v>
      </c>
      <c r="I213" t="s">
        <v>346</v>
      </c>
      <c r="J213" t="s">
        <v>34</v>
      </c>
      <c r="K213" t="s">
        <v>585</v>
      </c>
      <c r="L213" t="s">
        <v>35</v>
      </c>
      <c r="M213" s="24">
        <v>28775</v>
      </c>
      <c r="N213" t="s">
        <v>579</v>
      </c>
      <c r="O213" s="24">
        <v>42767</v>
      </c>
      <c r="P213" t="s">
        <v>67</v>
      </c>
    </row>
    <row r="214" spans="7:16" x14ac:dyDescent="0.25">
      <c r="G214">
        <v>70765</v>
      </c>
      <c r="H214" t="s">
        <v>213</v>
      </c>
      <c r="I214" t="s">
        <v>214</v>
      </c>
      <c r="J214" t="s">
        <v>34</v>
      </c>
      <c r="K214" t="s">
        <v>586</v>
      </c>
      <c r="L214" t="s">
        <v>35</v>
      </c>
      <c r="M214" s="24">
        <v>22250</v>
      </c>
      <c r="N214" t="s">
        <v>579</v>
      </c>
      <c r="O214" s="24">
        <v>42826</v>
      </c>
      <c r="P214" t="s">
        <v>75</v>
      </c>
    </row>
    <row r="215" spans="7:16" x14ac:dyDescent="0.25">
      <c r="G215">
        <v>70139</v>
      </c>
      <c r="H215" t="s">
        <v>450</v>
      </c>
      <c r="I215" t="s">
        <v>132</v>
      </c>
      <c r="J215" t="s">
        <v>34</v>
      </c>
      <c r="K215" t="s">
        <v>586</v>
      </c>
      <c r="L215" t="s">
        <v>35</v>
      </c>
      <c r="M215" s="24">
        <v>28724</v>
      </c>
      <c r="N215" t="s">
        <v>579</v>
      </c>
      <c r="O215" s="24">
        <v>39699</v>
      </c>
      <c r="P215" t="s">
        <v>270</v>
      </c>
    </row>
    <row r="216" spans="7:16" x14ac:dyDescent="0.25">
      <c r="G216">
        <v>70328</v>
      </c>
      <c r="H216" t="s">
        <v>150</v>
      </c>
      <c r="I216" t="s">
        <v>151</v>
      </c>
      <c r="J216" t="s">
        <v>34</v>
      </c>
      <c r="K216" t="s">
        <v>586</v>
      </c>
      <c r="L216" t="s">
        <v>35</v>
      </c>
      <c r="M216" s="24">
        <v>28089</v>
      </c>
      <c r="N216" t="s">
        <v>579</v>
      </c>
      <c r="O216" s="24">
        <v>37369</v>
      </c>
      <c r="P216" t="s">
        <v>152</v>
      </c>
    </row>
    <row r="217" spans="7:16" x14ac:dyDescent="0.25">
      <c r="G217">
        <v>70063</v>
      </c>
      <c r="H217" t="s">
        <v>153</v>
      </c>
      <c r="I217" t="s">
        <v>154</v>
      </c>
      <c r="J217" t="s">
        <v>34</v>
      </c>
      <c r="K217" t="s">
        <v>586</v>
      </c>
      <c r="L217" t="s">
        <v>35</v>
      </c>
      <c r="M217" s="24">
        <v>26048</v>
      </c>
      <c r="N217" t="s">
        <v>579</v>
      </c>
      <c r="O217" s="24">
        <v>42583</v>
      </c>
      <c r="P217" t="s">
        <v>67</v>
      </c>
    </row>
    <row r="218" spans="7:16" x14ac:dyDescent="0.25">
      <c r="G218">
        <v>70319</v>
      </c>
      <c r="H218" t="s">
        <v>105</v>
      </c>
      <c r="I218" t="s">
        <v>106</v>
      </c>
      <c r="J218" t="s">
        <v>34</v>
      </c>
      <c r="K218" t="s">
        <v>586</v>
      </c>
      <c r="L218" t="s">
        <v>42</v>
      </c>
      <c r="M218" s="24">
        <v>33346</v>
      </c>
      <c r="N218" t="s">
        <v>582</v>
      </c>
      <c r="O218" s="24">
        <v>42590</v>
      </c>
      <c r="P218" t="s">
        <v>107</v>
      </c>
    </row>
    <row r="219" spans="7:16" x14ac:dyDescent="0.25">
      <c r="G219">
        <v>70775</v>
      </c>
      <c r="H219" t="s">
        <v>394</v>
      </c>
      <c r="I219" t="s">
        <v>208</v>
      </c>
      <c r="J219" t="s">
        <v>34</v>
      </c>
      <c r="K219" t="s">
        <v>586</v>
      </c>
      <c r="L219" t="s">
        <v>35</v>
      </c>
      <c r="M219" s="24">
        <v>29054</v>
      </c>
      <c r="N219" t="s">
        <v>579</v>
      </c>
      <c r="O219" s="24">
        <v>42857</v>
      </c>
      <c r="P219" t="s">
        <v>67</v>
      </c>
    </row>
    <row r="220" spans="7:16" x14ac:dyDescent="0.25">
      <c r="G220">
        <v>70340</v>
      </c>
      <c r="H220" t="s">
        <v>397</v>
      </c>
      <c r="I220" t="s">
        <v>398</v>
      </c>
      <c r="J220" t="s">
        <v>34</v>
      </c>
      <c r="K220" t="s">
        <v>586</v>
      </c>
      <c r="L220" t="s">
        <v>35</v>
      </c>
      <c r="M220" s="24">
        <v>27127</v>
      </c>
      <c r="N220" t="s">
        <v>579</v>
      </c>
      <c r="O220" s="24">
        <v>42800</v>
      </c>
      <c r="P220" t="s">
        <v>75</v>
      </c>
    </row>
    <row r="221" spans="7:16" x14ac:dyDescent="0.25">
      <c r="G221">
        <v>70286</v>
      </c>
      <c r="H221" t="s">
        <v>50</v>
      </c>
      <c r="I221" t="s">
        <v>51</v>
      </c>
      <c r="J221" t="s">
        <v>34</v>
      </c>
      <c r="K221" t="s">
        <v>586</v>
      </c>
      <c r="L221" t="s">
        <v>35</v>
      </c>
      <c r="M221" s="24">
        <v>23169</v>
      </c>
      <c r="N221" t="s">
        <v>581</v>
      </c>
      <c r="O221" s="24">
        <v>37088</v>
      </c>
      <c r="P221" t="s">
        <v>52</v>
      </c>
    </row>
    <row r="222" spans="7:16" x14ac:dyDescent="0.25">
      <c r="G222">
        <v>70550</v>
      </c>
      <c r="H222" t="s">
        <v>191</v>
      </c>
      <c r="I222" t="s">
        <v>192</v>
      </c>
      <c r="J222" t="s">
        <v>34</v>
      </c>
      <c r="K222" t="s">
        <v>586</v>
      </c>
      <c r="L222" t="s">
        <v>35</v>
      </c>
      <c r="M222" s="24">
        <v>34684</v>
      </c>
      <c r="N222" t="s">
        <v>580</v>
      </c>
      <c r="O222" s="24">
        <v>39114</v>
      </c>
      <c r="P222" t="s">
        <v>102</v>
      </c>
    </row>
    <row r="223" spans="7:16" x14ac:dyDescent="0.25">
      <c r="G223">
        <v>70032</v>
      </c>
      <c r="H223" t="s">
        <v>147</v>
      </c>
      <c r="I223" t="s">
        <v>148</v>
      </c>
      <c r="J223" t="s">
        <v>34</v>
      </c>
      <c r="K223" t="s">
        <v>586</v>
      </c>
      <c r="L223" t="s">
        <v>35</v>
      </c>
      <c r="M223" s="24">
        <v>26142</v>
      </c>
      <c r="N223" t="s">
        <v>579</v>
      </c>
      <c r="O223" s="24">
        <v>33482</v>
      </c>
      <c r="P223" t="s">
        <v>149</v>
      </c>
    </row>
    <row r="224" spans="7:16" x14ac:dyDescent="0.25">
      <c r="G224">
        <v>70477</v>
      </c>
      <c r="H224" t="s">
        <v>395</v>
      </c>
      <c r="I224" t="s">
        <v>396</v>
      </c>
      <c r="J224" t="s">
        <v>34</v>
      </c>
      <c r="K224" t="s">
        <v>586</v>
      </c>
      <c r="L224" t="s">
        <v>35</v>
      </c>
      <c r="M224" s="24">
        <v>28955</v>
      </c>
      <c r="N224" t="s">
        <v>579</v>
      </c>
      <c r="O224" s="24">
        <v>40087</v>
      </c>
      <c r="P224" t="s">
        <v>43</v>
      </c>
    </row>
    <row r="225" spans="7:16" x14ac:dyDescent="0.25">
      <c r="G225">
        <v>70154</v>
      </c>
      <c r="H225" t="s">
        <v>125</v>
      </c>
      <c r="I225" t="s">
        <v>126</v>
      </c>
      <c r="J225" t="s">
        <v>34</v>
      </c>
      <c r="K225" t="s">
        <v>586</v>
      </c>
      <c r="L225" t="s">
        <v>42</v>
      </c>
      <c r="M225" s="24">
        <v>26290</v>
      </c>
      <c r="N225" t="s">
        <v>579</v>
      </c>
      <c r="O225" s="24">
        <v>42095</v>
      </c>
      <c r="P225" t="s">
        <v>67</v>
      </c>
    </row>
    <row r="226" spans="7:16" x14ac:dyDescent="0.25">
      <c r="G226">
        <v>70248</v>
      </c>
      <c r="H226" t="s">
        <v>445</v>
      </c>
      <c r="I226" t="s">
        <v>446</v>
      </c>
      <c r="J226" t="s">
        <v>34</v>
      </c>
      <c r="K226" t="s">
        <v>586</v>
      </c>
      <c r="L226" t="s">
        <v>42</v>
      </c>
      <c r="M226" s="24">
        <v>31590</v>
      </c>
      <c r="N226" t="s">
        <v>579</v>
      </c>
      <c r="O226" s="24">
        <v>41806</v>
      </c>
      <c r="P226" t="s">
        <v>55</v>
      </c>
    </row>
    <row r="227" spans="7:16" x14ac:dyDescent="0.25">
      <c r="G227">
        <v>70332</v>
      </c>
      <c r="H227" t="s">
        <v>285</v>
      </c>
      <c r="I227" t="s">
        <v>184</v>
      </c>
      <c r="J227" t="s">
        <v>34</v>
      </c>
      <c r="K227" t="s">
        <v>586</v>
      </c>
      <c r="L227" t="s">
        <v>42</v>
      </c>
      <c r="M227" s="24">
        <v>26623</v>
      </c>
      <c r="N227" t="s">
        <v>579</v>
      </c>
      <c r="O227" s="24">
        <v>40665</v>
      </c>
      <c r="P227" t="s">
        <v>64</v>
      </c>
    </row>
  </sheetData>
  <mergeCells count="1">
    <mergeCell ref="G1:P2"/>
  </mergeCells>
  <conditionalFormatting sqref="G4:G227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9B42-6A88-414C-AC36-B7C953B6CD20}">
  <sheetPr>
    <tabColor theme="0" tint="-4.9989318521683403E-2"/>
  </sheetPr>
  <dimension ref="A1:E57"/>
  <sheetViews>
    <sheetView showGridLines="0" topLeftCell="A25" workbookViewId="0">
      <selection activeCell="B38" sqref="B38:B57"/>
    </sheetView>
  </sheetViews>
  <sheetFormatPr baseColWidth="10" defaultRowHeight="15" x14ac:dyDescent="0.25"/>
  <cols>
    <col min="1" max="1" width="13.42578125" customWidth="1"/>
    <col min="2" max="2" width="22.5703125" bestFit="1" customWidth="1"/>
    <col min="4" max="4" width="6.7109375" bestFit="1" customWidth="1"/>
    <col min="5" max="5" width="15.5703125" bestFit="1" customWidth="1"/>
  </cols>
  <sheetData>
    <row r="1" spans="1:5" x14ac:dyDescent="0.25">
      <c r="A1" t="s">
        <v>628</v>
      </c>
      <c r="B1" t="s">
        <v>688</v>
      </c>
      <c r="D1" t="s">
        <v>680</v>
      </c>
      <c r="E1" t="s">
        <v>689</v>
      </c>
    </row>
    <row r="2" spans="1:5" x14ac:dyDescent="0.25">
      <c r="A2">
        <v>0</v>
      </c>
      <c r="B2" t="s">
        <v>693</v>
      </c>
      <c r="D2">
        <v>16</v>
      </c>
      <c r="E2" s="60" t="s">
        <v>681</v>
      </c>
    </row>
    <row r="3" spans="1:5" x14ac:dyDescent="0.25">
      <c r="A3">
        <v>1</v>
      </c>
      <c r="B3" t="s">
        <v>693</v>
      </c>
      <c r="D3">
        <v>17</v>
      </c>
      <c r="E3" s="60" t="s">
        <v>681</v>
      </c>
    </row>
    <row r="4" spans="1:5" x14ac:dyDescent="0.25">
      <c r="A4">
        <v>2</v>
      </c>
      <c r="B4" t="s">
        <v>693</v>
      </c>
      <c r="D4">
        <v>18</v>
      </c>
      <c r="E4" s="60" t="s">
        <v>681</v>
      </c>
    </row>
    <row r="5" spans="1:5" x14ac:dyDescent="0.25">
      <c r="A5">
        <v>3</v>
      </c>
      <c r="B5" s="60" t="s">
        <v>695</v>
      </c>
      <c r="D5">
        <v>19</v>
      </c>
      <c r="E5" s="60" t="s">
        <v>681</v>
      </c>
    </row>
    <row r="6" spans="1:5" x14ac:dyDescent="0.25">
      <c r="A6">
        <v>4</v>
      </c>
      <c r="B6" s="60" t="s">
        <v>695</v>
      </c>
      <c r="D6">
        <v>20</v>
      </c>
      <c r="E6" t="s">
        <v>682</v>
      </c>
    </row>
    <row r="7" spans="1:5" x14ac:dyDescent="0.25">
      <c r="A7">
        <v>5</v>
      </c>
      <c r="B7" s="60" t="s">
        <v>695</v>
      </c>
      <c r="D7">
        <v>21</v>
      </c>
      <c r="E7" t="s">
        <v>682</v>
      </c>
    </row>
    <row r="8" spans="1:5" x14ac:dyDescent="0.25">
      <c r="A8">
        <v>6</v>
      </c>
      <c r="B8" t="s">
        <v>694</v>
      </c>
      <c r="D8">
        <v>22</v>
      </c>
      <c r="E8" t="s">
        <v>682</v>
      </c>
    </row>
    <row r="9" spans="1:5" x14ac:dyDescent="0.25">
      <c r="A9">
        <v>7</v>
      </c>
      <c r="B9" t="s">
        <v>694</v>
      </c>
      <c r="D9">
        <v>23</v>
      </c>
      <c r="E9" t="s">
        <v>682</v>
      </c>
    </row>
    <row r="10" spans="1:5" x14ac:dyDescent="0.25">
      <c r="A10">
        <v>8</v>
      </c>
      <c r="B10" t="s">
        <v>694</v>
      </c>
      <c r="D10">
        <v>24</v>
      </c>
      <c r="E10" t="s">
        <v>682</v>
      </c>
    </row>
    <row r="11" spans="1:5" x14ac:dyDescent="0.25">
      <c r="A11">
        <v>9</v>
      </c>
      <c r="B11" t="s">
        <v>694</v>
      </c>
      <c r="D11">
        <v>25</v>
      </c>
      <c r="E11" t="s">
        <v>683</v>
      </c>
    </row>
    <row r="12" spans="1:5" x14ac:dyDescent="0.25">
      <c r="A12">
        <v>10</v>
      </c>
      <c r="B12" t="s">
        <v>696</v>
      </c>
      <c r="D12">
        <v>26</v>
      </c>
      <c r="E12" t="s">
        <v>683</v>
      </c>
    </row>
    <row r="13" spans="1:5" x14ac:dyDescent="0.25">
      <c r="A13">
        <v>11</v>
      </c>
      <c r="B13" t="s">
        <v>696</v>
      </c>
      <c r="D13">
        <v>27</v>
      </c>
      <c r="E13" t="s">
        <v>683</v>
      </c>
    </row>
    <row r="14" spans="1:5" x14ac:dyDescent="0.25">
      <c r="A14">
        <v>12</v>
      </c>
      <c r="B14" t="s">
        <v>696</v>
      </c>
      <c r="D14">
        <v>28</v>
      </c>
      <c r="E14" t="s">
        <v>683</v>
      </c>
    </row>
    <row r="15" spans="1:5" x14ac:dyDescent="0.25">
      <c r="A15">
        <v>13</v>
      </c>
      <c r="B15" t="s">
        <v>696</v>
      </c>
      <c r="D15">
        <v>29</v>
      </c>
      <c r="E15" t="s">
        <v>683</v>
      </c>
    </row>
    <row r="16" spans="1:5" x14ac:dyDescent="0.25">
      <c r="A16">
        <v>14</v>
      </c>
      <c r="B16" t="s">
        <v>696</v>
      </c>
      <c r="D16">
        <v>30</v>
      </c>
      <c r="E16" t="s">
        <v>684</v>
      </c>
    </row>
    <row r="17" spans="1:5" x14ac:dyDescent="0.25">
      <c r="A17">
        <v>15</v>
      </c>
      <c r="B17" t="s">
        <v>697</v>
      </c>
      <c r="D17">
        <v>31</v>
      </c>
      <c r="E17" t="s">
        <v>684</v>
      </c>
    </row>
    <row r="18" spans="1:5" x14ac:dyDescent="0.25">
      <c r="A18">
        <v>16</v>
      </c>
      <c r="B18" t="s">
        <v>697</v>
      </c>
      <c r="D18">
        <v>32</v>
      </c>
      <c r="E18" t="s">
        <v>684</v>
      </c>
    </row>
    <row r="19" spans="1:5" x14ac:dyDescent="0.25">
      <c r="A19">
        <v>17</v>
      </c>
      <c r="B19" t="s">
        <v>697</v>
      </c>
      <c r="D19">
        <v>33</v>
      </c>
      <c r="E19" t="s">
        <v>684</v>
      </c>
    </row>
    <row r="20" spans="1:5" x14ac:dyDescent="0.25">
      <c r="A20">
        <v>18</v>
      </c>
      <c r="B20" t="s">
        <v>697</v>
      </c>
      <c r="D20">
        <v>34</v>
      </c>
      <c r="E20" t="s">
        <v>684</v>
      </c>
    </row>
    <row r="21" spans="1:5" x14ac:dyDescent="0.25">
      <c r="A21">
        <v>19</v>
      </c>
      <c r="B21" t="s">
        <v>697</v>
      </c>
      <c r="D21">
        <v>35</v>
      </c>
      <c r="E21" t="s">
        <v>684</v>
      </c>
    </row>
    <row r="22" spans="1:5" x14ac:dyDescent="0.25">
      <c r="A22">
        <v>20</v>
      </c>
      <c r="B22" t="s">
        <v>698</v>
      </c>
      <c r="D22">
        <v>36</v>
      </c>
      <c r="E22" t="s">
        <v>684</v>
      </c>
    </row>
    <row r="23" spans="1:5" x14ac:dyDescent="0.25">
      <c r="A23">
        <v>21</v>
      </c>
      <c r="B23" t="s">
        <v>698</v>
      </c>
      <c r="D23">
        <v>37</v>
      </c>
      <c r="E23" t="s">
        <v>684</v>
      </c>
    </row>
    <row r="24" spans="1:5" x14ac:dyDescent="0.25">
      <c r="A24">
        <v>22</v>
      </c>
      <c r="B24" t="s">
        <v>698</v>
      </c>
      <c r="D24">
        <v>38</v>
      </c>
      <c r="E24" t="s">
        <v>684</v>
      </c>
    </row>
    <row r="25" spans="1:5" x14ac:dyDescent="0.25">
      <c r="A25">
        <v>23</v>
      </c>
      <c r="B25" t="s">
        <v>698</v>
      </c>
      <c r="D25">
        <v>39</v>
      </c>
      <c r="E25" t="s">
        <v>684</v>
      </c>
    </row>
    <row r="26" spans="1:5" x14ac:dyDescent="0.25">
      <c r="A26">
        <v>24</v>
      </c>
      <c r="B26" t="s">
        <v>698</v>
      </c>
      <c r="D26">
        <v>40</v>
      </c>
      <c r="E26" t="s">
        <v>685</v>
      </c>
    </row>
    <row r="27" spans="1:5" x14ac:dyDescent="0.25">
      <c r="A27">
        <v>25</v>
      </c>
      <c r="B27" t="s">
        <v>699</v>
      </c>
      <c r="D27">
        <v>41</v>
      </c>
      <c r="E27" t="s">
        <v>685</v>
      </c>
    </row>
    <row r="28" spans="1:5" x14ac:dyDescent="0.25">
      <c r="A28">
        <v>26</v>
      </c>
      <c r="B28" t="s">
        <v>699</v>
      </c>
      <c r="D28">
        <v>42</v>
      </c>
      <c r="E28" t="s">
        <v>685</v>
      </c>
    </row>
    <row r="29" spans="1:5" x14ac:dyDescent="0.25">
      <c r="A29">
        <v>27</v>
      </c>
      <c r="B29" t="s">
        <v>699</v>
      </c>
      <c r="D29">
        <v>43</v>
      </c>
      <c r="E29" t="s">
        <v>685</v>
      </c>
    </row>
    <row r="30" spans="1:5" x14ac:dyDescent="0.25">
      <c r="A30">
        <v>28</v>
      </c>
      <c r="B30" t="s">
        <v>699</v>
      </c>
      <c r="D30">
        <v>44</v>
      </c>
      <c r="E30" t="s">
        <v>685</v>
      </c>
    </row>
    <row r="31" spans="1:5" x14ac:dyDescent="0.25">
      <c r="A31">
        <v>29</v>
      </c>
      <c r="B31" t="s">
        <v>699</v>
      </c>
      <c r="D31">
        <v>45</v>
      </c>
      <c r="E31" t="s">
        <v>685</v>
      </c>
    </row>
    <row r="32" spans="1:5" x14ac:dyDescent="0.25">
      <c r="A32">
        <v>30</v>
      </c>
      <c r="B32" t="s">
        <v>699</v>
      </c>
      <c r="D32">
        <v>46</v>
      </c>
      <c r="E32" t="s">
        <v>685</v>
      </c>
    </row>
    <row r="33" spans="1:5" x14ac:dyDescent="0.25">
      <c r="A33">
        <v>31</v>
      </c>
      <c r="B33" t="s">
        <v>699</v>
      </c>
      <c r="D33">
        <v>47</v>
      </c>
      <c r="E33" t="s">
        <v>685</v>
      </c>
    </row>
    <row r="34" spans="1:5" x14ac:dyDescent="0.25">
      <c r="A34">
        <v>32</v>
      </c>
      <c r="B34" t="s">
        <v>699</v>
      </c>
      <c r="D34">
        <v>48</v>
      </c>
      <c r="E34" t="s">
        <v>685</v>
      </c>
    </row>
    <row r="35" spans="1:5" x14ac:dyDescent="0.25">
      <c r="A35">
        <v>33</v>
      </c>
      <c r="B35" t="s">
        <v>699</v>
      </c>
      <c r="D35">
        <v>49</v>
      </c>
      <c r="E35" t="s">
        <v>685</v>
      </c>
    </row>
    <row r="36" spans="1:5" x14ac:dyDescent="0.25">
      <c r="A36">
        <v>34</v>
      </c>
      <c r="B36" t="s">
        <v>699</v>
      </c>
      <c r="D36">
        <v>50</v>
      </c>
      <c r="E36" t="s">
        <v>686</v>
      </c>
    </row>
    <row r="37" spans="1:5" x14ac:dyDescent="0.25">
      <c r="A37">
        <v>35</v>
      </c>
      <c r="B37" t="s">
        <v>700</v>
      </c>
      <c r="D37">
        <v>51</v>
      </c>
      <c r="E37" t="s">
        <v>686</v>
      </c>
    </row>
    <row r="38" spans="1:5" x14ac:dyDescent="0.25">
      <c r="A38">
        <v>36</v>
      </c>
      <c r="B38" t="s">
        <v>700</v>
      </c>
      <c r="D38">
        <v>52</v>
      </c>
      <c r="E38" t="s">
        <v>686</v>
      </c>
    </row>
    <row r="39" spans="1:5" x14ac:dyDescent="0.25">
      <c r="A39">
        <v>37</v>
      </c>
      <c r="B39" t="s">
        <v>700</v>
      </c>
      <c r="D39">
        <v>53</v>
      </c>
      <c r="E39" t="s">
        <v>686</v>
      </c>
    </row>
    <row r="40" spans="1:5" x14ac:dyDescent="0.25">
      <c r="A40">
        <v>38</v>
      </c>
      <c r="B40" t="s">
        <v>700</v>
      </c>
      <c r="D40">
        <v>54</v>
      </c>
      <c r="E40" t="s">
        <v>686</v>
      </c>
    </row>
    <row r="41" spans="1:5" x14ac:dyDescent="0.25">
      <c r="A41">
        <v>39</v>
      </c>
      <c r="B41" t="s">
        <v>700</v>
      </c>
      <c r="D41">
        <v>55</v>
      </c>
      <c r="E41" t="s">
        <v>686</v>
      </c>
    </row>
    <row r="42" spans="1:5" x14ac:dyDescent="0.25">
      <c r="A42">
        <v>40</v>
      </c>
      <c r="B42" t="s">
        <v>700</v>
      </c>
      <c r="D42">
        <v>56</v>
      </c>
      <c r="E42" t="s">
        <v>686</v>
      </c>
    </row>
    <row r="43" spans="1:5" x14ac:dyDescent="0.25">
      <c r="A43">
        <v>41</v>
      </c>
      <c r="B43" t="s">
        <v>700</v>
      </c>
      <c r="D43">
        <v>57</v>
      </c>
      <c r="E43" t="s">
        <v>686</v>
      </c>
    </row>
    <row r="44" spans="1:5" x14ac:dyDescent="0.25">
      <c r="A44">
        <v>42</v>
      </c>
      <c r="B44" t="s">
        <v>700</v>
      </c>
      <c r="D44">
        <v>58</v>
      </c>
      <c r="E44" t="s">
        <v>686</v>
      </c>
    </row>
    <row r="45" spans="1:5" x14ac:dyDescent="0.25">
      <c r="A45">
        <v>43</v>
      </c>
      <c r="B45" t="s">
        <v>700</v>
      </c>
      <c r="D45">
        <v>59</v>
      </c>
      <c r="E45" t="s">
        <v>686</v>
      </c>
    </row>
    <row r="46" spans="1:5" x14ac:dyDescent="0.25">
      <c r="A46">
        <v>44</v>
      </c>
      <c r="B46" t="s">
        <v>700</v>
      </c>
      <c r="D46">
        <v>60</v>
      </c>
      <c r="E46" t="s">
        <v>687</v>
      </c>
    </row>
    <row r="47" spans="1:5" x14ac:dyDescent="0.25">
      <c r="A47">
        <v>45</v>
      </c>
      <c r="B47" t="s">
        <v>700</v>
      </c>
      <c r="D47">
        <v>61</v>
      </c>
      <c r="E47" t="s">
        <v>687</v>
      </c>
    </row>
    <row r="48" spans="1:5" x14ac:dyDescent="0.25">
      <c r="A48">
        <v>46</v>
      </c>
      <c r="B48" t="s">
        <v>700</v>
      </c>
      <c r="D48">
        <v>62</v>
      </c>
      <c r="E48" t="s">
        <v>687</v>
      </c>
    </row>
    <row r="49" spans="1:5" x14ac:dyDescent="0.25">
      <c r="A49">
        <v>47</v>
      </c>
      <c r="B49" t="s">
        <v>700</v>
      </c>
      <c r="D49">
        <v>63</v>
      </c>
      <c r="E49" t="s">
        <v>687</v>
      </c>
    </row>
    <row r="50" spans="1:5" x14ac:dyDescent="0.25">
      <c r="A50">
        <v>48</v>
      </c>
      <c r="B50" t="s">
        <v>700</v>
      </c>
      <c r="D50">
        <v>64</v>
      </c>
      <c r="E50" t="s">
        <v>687</v>
      </c>
    </row>
    <row r="51" spans="1:5" x14ac:dyDescent="0.25">
      <c r="A51">
        <v>49</v>
      </c>
      <c r="B51" t="s">
        <v>700</v>
      </c>
      <c r="D51">
        <v>65</v>
      </c>
      <c r="E51" t="s">
        <v>687</v>
      </c>
    </row>
    <row r="52" spans="1:5" x14ac:dyDescent="0.25">
      <c r="A52">
        <v>50</v>
      </c>
      <c r="B52" t="s">
        <v>700</v>
      </c>
      <c r="D52">
        <v>66</v>
      </c>
      <c r="E52" t="s">
        <v>687</v>
      </c>
    </row>
    <row r="53" spans="1:5" x14ac:dyDescent="0.25">
      <c r="A53">
        <v>51</v>
      </c>
      <c r="B53" t="s">
        <v>700</v>
      </c>
      <c r="D53">
        <v>67</v>
      </c>
      <c r="E53" t="s">
        <v>687</v>
      </c>
    </row>
    <row r="54" spans="1:5" x14ac:dyDescent="0.25">
      <c r="A54">
        <v>52</v>
      </c>
      <c r="B54" t="s">
        <v>700</v>
      </c>
      <c r="D54">
        <v>68</v>
      </c>
      <c r="E54" t="s">
        <v>687</v>
      </c>
    </row>
    <row r="55" spans="1:5" x14ac:dyDescent="0.25">
      <c r="A55">
        <v>53</v>
      </c>
      <c r="B55" t="s">
        <v>700</v>
      </c>
      <c r="D55">
        <v>69</v>
      </c>
      <c r="E55" t="s">
        <v>687</v>
      </c>
    </row>
    <row r="56" spans="1:5" x14ac:dyDescent="0.25">
      <c r="A56">
        <v>54</v>
      </c>
      <c r="B56" t="s">
        <v>700</v>
      </c>
      <c r="D56">
        <v>70</v>
      </c>
      <c r="E56" t="s">
        <v>687</v>
      </c>
    </row>
    <row r="57" spans="1:5" x14ac:dyDescent="0.25">
      <c r="A57">
        <v>55</v>
      </c>
      <c r="B57" t="s">
        <v>700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8068B-4101-4DFE-B80F-699F7AE5FE2F}">
  <sheetPr>
    <tabColor theme="4"/>
  </sheetPr>
  <dimension ref="A1:P548"/>
  <sheetViews>
    <sheetView showGridLines="0" workbookViewId="0">
      <selection activeCell="J16" sqref="J16"/>
    </sheetView>
  </sheetViews>
  <sheetFormatPr baseColWidth="10" defaultRowHeight="15" x14ac:dyDescent="0.25"/>
  <cols>
    <col min="1" max="6" width="4.7109375" customWidth="1"/>
    <col min="7" max="7" width="11.85546875" bestFit="1" customWidth="1"/>
    <col min="8" max="9" width="11.85546875" customWidth="1"/>
    <col min="10" max="10" width="28.42578125" bestFit="1" customWidth="1"/>
    <col min="11" max="11" width="14" bestFit="1" customWidth="1"/>
    <col min="12" max="12" width="11.7109375" bestFit="1" customWidth="1"/>
    <col min="13" max="14" width="14.7109375" bestFit="1" customWidth="1"/>
    <col min="15" max="15" width="13" bestFit="1" customWidth="1"/>
  </cols>
  <sheetData>
    <row r="1" spans="1:16" x14ac:dyDescent="0.25">
      <c r="A1" s="1"/>
      <c r="B1" s="1"/>
      <c r="C1" s="1"/>
      <c r="D1" s="1"/>
      <c r="E1" s="1"/>
      <c r="F1" s="1"/>
      <c r="G1" s="81" t="s">
        <v>701</v>
      </c>
      <c r="H1" s="81"/>
      <c r="I1" s="81"/>
      <c r="J1" s="81"/>
      <c r="K1" s="81"/>
      <c r="L1" s="81"/>
      <c r="M1" s="81"/>
      <c r="N1" s="81"/>
      <c r="O1" s="81"/>
      <c r="P1" s="81"/>
    </row>
    <row r="2" spans="1:16" x14ac:dyDescent="0.25">
      <c r="A2" s="1"/>
      <c r="B2" s="1"/>
      <c r="C2" s="1"/>
      <c r="D2" s="1"/>
      <c r="E2" s="1"/>
      <c r="F2" s="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x14ac:dyDescent="0.25">
      <c r="A3" s="1"/>
      <c r="B3" s="1"/>
      <c r="C3" s="1"/>
      <c r="D3" s="1"/>
      <c r="E3" s="1"/>
      <c r="F3" s="1"/>
      <c r="G3" s="32" t="s">
        <v>24</v>
      </c>
      <c r="H3" s="32" t="s">
        <v>25</v>
      </c>
      <c r="I3" s="32" t="s">
        <v>26</v>
      </c>
      <c r="J3" s="32" t="s">
        <v>468</v>
      </c>
      <c r="K3" s="32" t="s">
        <v>469</v>
      </c>
      <c r="L3" s="32" t="s">
        <v>470</v>
      </c>
      <c r="M3" s="32" t="s">
        <v>471</v>
      </c>
      <c r="N3" s="32" t="s">
        <v>600</v>
      </c>
      <c r="O3" s="32" t="s">
        <v>472</v>
      </c>
      <c r="P3" s="32" t="s">
        <v>473</v>
      </c>
    </row>
    <row r="4" spans="1:16" x14ac:dyDescent="0.25">
      <c r="A4" s="1"/>
      <c r="B4" s="1"/>
      <c r="C4" s="1"/>
      <c r="D4" s="1"/>
      <c r="E4" s="1"/>
      <c r="F4" s="1"/>
      <c r="G4">
        <v>70614</v>
      </c>
      <c r="H4" t="s">
        <v>293</v>
      </c>
      <c r="I4" t="s">
        <v>294</v>
      </c>
      <c r="J4" t="s">
        <v>622</v>
      </c>
      <c r="K4" t="s">
        <v>494</v>
      </c>
      <c r="L4" s="31" t="s">
        <v>621</v>
      </c>
      <c r="M4" s="31" t="s">
        <v>476</v>
      </c>
      <c r="N4" s="40">
        <v>44934</v>
      </c>
      <c r="O4" s="25">
        <v>258</v>
      </c>
      <c r="P4">
        <v>7</v>
      </c>
    </row>
    <row r="5" spans="1:16" x14ac:dyDescent="0.25">
      <c r="A5" s="1"/>
      <c r="B5" s="1"/>
      <c r="C5" s="1"/>
      <c r="D5" s="1"/>
      <c r="E5" s="1"/>
      <c r="F5" s="1"/>
      <c r="G5">
        <v>70750</v>
      </c>
      <c r="H5" t="s">
        <v>79</v>
      </c>
      <c r="I5" t="s">
        <v>80</v>
      </c>
      <c r="J5" t="s">
        <v>623</v>
      </c>
      <c r="K5" t="s">
        <v>506</v>
      </c>
      <c r="L5" s="31" t="s">
        <v>621</v>
      </c>
      <c r="M5" s="31" t="s">
        <v>482</v>
      </c>
      <c r="N5" s="40">
        <v>44952</v>
      </c>
      <c r="O5" s="25">
        <v>3681.5625</v>
      </c>
      <c r="P5">
        <v>40</v>
      </c>
    </row>
    <row r="6" spans="1:16" x14ac:dyDescent="0.25">
      <c r="A6" s="1"/>
      <c r="B6" s="1"/>
      <c r="C6" s="1"/>
      <c r="D6" s="1"/>
      <c r="E6" s="1"/>
      <c r="F6" s="1"/>
      <c r="G6">
        <v>70097</v>
      </c>
      <c r="H6" t="s">
        <v>247</v>
      </c>
      <c r="I6" t="s">
        <v>248</v>
      </c>
      <c r="J6" t="s">
        <v>623</v>
      </c>
      <c r="K6" t="s">
        <v>523</v>
      </c>
      <c r="L6" s="31" t="s">
        <v>621</v>
      </c>
      <c r="M6" s="31" t="s">
        <v>482</v>
      </c>
      <c r="N6" s="40">
        <v>44942</v>
      </c>
      <c r="O6" s="25">
        <v>2344.5</v>
      </c>
      <c r="P6">
        <v>140</v>
      </c>
    </row>
    <row r="7" spans="1:16" x14ac:dyDescent="0.25">
      <c r="A7" s="1"/>
      <c r="B7" s="1"/>
      <c r="C7" s="23" t="s">
        <v>0</v>
      </c>
      <c r="D7" s="1"/>
      <c r="E7" s="1"/>
      <c r="F7" s="1"/>
      <c r="G7">
        <v>70524</v>
      </c>
      <c r="H7" t="s">
        <v>195</v>
      </c>
      <c r="I7" t="s">
        <v>196</v>
      </c>
      <c r="J7" t="s">
        <v>622</v>
      </c>
      <c r="K7" t="s">
        <v>521</v>
      </c>
      <c r="L7" s="31" t="s">
        <v>621</v>
      </c>
      <c r="M7" s="31" t="s">
        <v>476</v>
      </c>
      <c r="N7" s="40">
        <v>44930</v>
      </c>
      <c r="O7" s="25">
        <v>405</v>
      </c>
      <c r="P7">
        <v>7</v>
      </c>
    </row>
    <row r="8" spans="1:16" x14ac:dyDescent="0.25">
      <c r="A8" s="1"/>
      <c r="B8" s="1"/>
      <c r="C8" s="5"/>
      <c r="D8" s="1"/>
      <c r="E8" s="1"/>
      <c r="F8" s="1"/>
      <c r="G8">
        <v>70142</v>
      </c>
      <c r="H8" t="s">
        <v>201</v>
      </c>
      <c r="I8" t="s">
        <v>202</v>
      </c>
      <c r="J8" t="s">
        <v>622</v>
      </c>
      <c r="K8" t="s">
        <v>486</v>
      </c>
      <c r="L8" s="31" t="s">
        <v>621</v>
      </c>
      <c r="M8" s="31" t="s">
        <v>482</v>
      </c>
      <c r="N8" s="40">
        <v>44944</v>
      </c>
      <c r="O8" s="25">
        <v>400</v>
      </c>
      <c r="P8">
        <v>1</v>
      </c>
    </row>
    <row r="9" spans="1:16" x14ac:dyDescent="0.25">
      <c r="A9" s="29"/>
      <c r="B9" s="1"/>
      <c r="C9" s="6" t="s">
        <v>1</v>
      </c>
      <c r="D9" s="1"/>
      <c r="E9" s="1"/>
      <c r="F9" s="1"/>
      <c r="G9">
        <v>70750</v>
      </c>
      <c r="H9" t="s">
        <v>79</v>
      </c>
      <c r="I9" t="s">
        <v>80</v>
      </c>
      <c r="J9" t="s">
        <v>622</v>
      </c>
      <c r="K9" t="s">
        <v>486</v>
      </c>
      <c r="L9" s="31" t="s">
        <v>621</v>
      </c>
      <c r="M9" s="31" t="s">
        <v>482</v>
      </c>
      <c r="N9" s="40">
        <v>44945</v>
      </c>
      <c r="O9" s="25">
        <v>400</v>
      </c>
      <c r="P9">
        <v>1</v>
      </c>
    </row>
    <row r="10" spans="1:16" x14ac:dyDescent="0.25">
      <c r="A10" s="1"/>
      <c r="B10" s="1"/>
      <c r="C10" s="5"/>
      <c r="D10" s="1"/>
      <c r="E10" s="1"/>
      <c r="F10" s="1"/>
      <c r="G10">
        <v>70351</v>
      </c>
      <c r="H10" t="s">
        <v>136</v>
      </c>
      <c r="I10" t="s">
        <v>137</v>
      </c>
      <c r="J10" t="s">
        <v>623</v>
      </c>
      <c r="K10" t="s">
        <v>549</v>
      </c>
      <c r="L10" s="31" t="s">
        <v>620</v>
      </c>
      <c r="M10" s="31" t="s">
        <v>476</v>
      </c>
      <c r="N10" s="40">
        <v>44929</v>
      </c>
      <c r="O10" s="25">
        <v>2175</v>
      </c>
      <c r="P10">
        <v>7</v>
      </c>
    </row>
    <row r="11" spans="1:16" x14ac:dyDescent="0.25">
      <c r="A11" s="1"/>
      <c r="B11" s="1"/>
      <c r="C11" s="23" t="s">
        <v>12</v>
      </c>
      <c r="D11" s="1"/>
      <c r="E11" s="1"/>
      <c r="F11" s="1"/>
      <c r="G11">
        <v>70624</v>
      </c>
      <c r="H11" t="s">
        <v>389</v>
      </c>
      <c r="I11" t="s">
        <v>172</v>
      </c>
      <c r="J11" t="s">
        <v>622</v>
      </c>
      <c r="K11" t="s">
        <v>520</v>
      </c>
      <c r="L11" s="31" t="s">
        <v>621</v>
      </c>
      <c r="M11" s="31" t="s">
        <v>476</v>
      </c>
      <c r="N11" s="40">
        <v>44944</v>
      </c>
      <c r="O11" s="25">
        <v>1000</v>
      </c>
      <c r="P11">
        <v>14</v>
      </c>
    </row>
    <row r="12" spans="1:16" x14ac:dyDescent="0.25">
      <c r="A12" s="1"/>
      <c r="B12" s="1"/>
      <c r="C12" s="23"/>
      <c r="D12" s="1"/>
      <c r="E12" s="1"/>
      <c r="F12" s="1"/>
      <c r="G12">
        <v>70017</v>
      </c>
      <c r="H12" t="s">
        <v>179</v>
      </c>
      <c r="I12" t="s">
        <v>180</v>
      </c>
      <c r="J12" t="s">
        <v>622</v>
      </c>
      <c r="K12" t="s">
        <v>484</v>
      </c>
      <c r="L12" s="31" t="s">
        <v>621</v>
      </c>
      <c r="M12" s="31" t="s">
        <v>482</v>
      </c>
      <c r="N12" s="40">
        <v>44931</v>
      </c>
      <c r="O12" s="25">
        <v>400</v>
      </c>
      <c r="P12">
        <v>7</v>
      </c>
    </row>
    <row r="13" spans="1:16" x14ac:dyDescent="0.25">
      <c r="A13" s="1"/>
      <c r="B13" s="1"/>
      <c r="C13" s="23" t="s">
        <v>2</v>
      </c>
      <c r="D13" s="1"/>
      <c r="E13" s="1"/>
      <c r="F13" s="1"/>
      <c r="G13">
        <v>70410</v>
      </c>
      <c r="H13" t="s">
        <v>211</v>
      </c>
      <c r="I13" t="s">
        <v>212</v>
      </c>
      <c r="J13" t="s">
        <v>623</v>
      </c>
      <c r="K13" t="s">
        <v>523</v>
      </c>
      <c r="L13" s="31" t="s">
        <v>620</v>
      </c>
      <c r="M13" s="31" t="s">
        <v>482</v>
      </c>
      <c r="N13" s="40">
        <v>44934</v>
      </c>
      <c r="O13" s="25">
        <v>7032.5</v>
      </c>
      <c r="P13">
        <v>150</v>
      </c>
    </row>
    <row r="14" spans="1:16" x14ac:dyDescent="0.25">
      <c r="A14" s="1"/>
      <c r="B14" s="1"/>
      <c r="C14" s="23"/>
      <c r="D14" s="1"/>
      <c r="E14" s="1"/>
      <c r="F14" s="1"/>
      <c r="G14">
        <v>70091</v>
      </c>
      <c r="H14" t="s">
        <v>448</v>
      </c>
      <c r="I14" t="s">
        <v>449</v>
      </c>
      <c r="J14" t="s">
        <v>622</v>
      </c>
      <c r="K14" t="s">
        <v>521</v>
      </c>
      <c r="L14" s="31" t="s">
        <v>621</v>
      </c>
      <c r="M14" s="31" t="s">
        <v>482</v>
      </c>
      <c r="N14" s="40">
        <v>44931</v>
      </c>
      <c r="O14" s="25">
        <v>400</v>
      </c>
      <c r="P14">
        <v>7</v>
      </c>
    </row>
    <row r="15" spans="1:16" x14ac:dyDescent="0.25">
      <c r="A15" s="1"/>
      <c r="B15" s="1"/>
      <c r="C15" s="23" t="s">
        <v>632</v>
      </c>
      <c r="D15" s="1"/>
      <c r="E15" s="1"/>
      <c r="F15" s="1"/>
      <c r="G15">
        <v>70765</v>
      </c>
      <c r="H15" t="s">
        <v>213</v>
      </c>
      <c r="I15" t="s">
        <v>214</v>
      </c>
      <c r="J15" t="s">
        <v>622</v>
      </c>
      <c r="K15" t="s">
        <v>512</v>
      </c>
      <c r="L15" s="31" t="s">
        <v>621</v>
      </c>
      <c r="M15" s="31" t="s">
        <v>482</v>
      </c>
      <c r="N15" s="40">
        <v>44929</v>
      </c>
      <c r="O15" s="25">
        <v>82</v>
      </c>
      <c r="P15">
        <v>2</v>
      </c>
    </row>
    <row r="16" spans="1:16" x14ac:dyDescent="0.25">
      <c r="A16" s="1"/>
      <c r="B16" s="1"/>
      <c r="C16" s="23"/>
      <c r="D16" s="1"/>
      <c r="E16" s="1"/>
      <c r="F16" s="1"/>
      <c r="G16">
        <v>10001</v>
      </c>
      <c r="H16" t="s">
        <v>464</v>
      </c>
      <c r="I16" t="s">
        <v>148</v>
      </c>
      <c r="J16" t="s">
        <v>622</v>
      </c>
      <c r="K16" t="s">
        <v>484</v>
      </c>
      <c r="L16" s="31" t="s">
        <v>621</v>
      </c>
      <c r="M16" s="31" t="s">
        <v>482</v>
      </c>
      <c r="N16" s="40">
        <v>44941</v>
      </c>
      <c r="O16" s="25">
        <v>400</v>
      </c>
      <c r="P16">
        <v>7</v>
      </c>
    </row>
    <row r="17" spans="1:16" x14ac:dyDescent="0.25">
      <c r="A17" s="1"/>
      <c r="B17" s="1"/>
      <c r="C17" s="23"/>
      <c r="D17" s="1"/>
      <c r="E17" s="1"/>
      <c r="F17" s="1"/>
      <c r="G17">
        <v>70169</v>
      </c>
      <c r="H17" t="s">
        <v>155</v>
      </c>
      <c r="I17" t="s">
        <v>156</v>
      </c>
      <c r="J17" t="s">
        <v>622</v>
      </c>
      <c r="K17" t="s">
        <v>538</v>
      </c>
      <c r="L17" s="31" t="s">
        <v>621</v>
      </c>
      <c r="M17" s="31" t="s">
        <v>476</v>
      </c>
      <c r="N17" s="40">
        <v>44951</v>
      </c>
      <c r="O17" s="25">
        <v>975</v>
      </c>
      <c r="P17">
        <v>2</v>
      </c>
    </row>
    <row r="18" spans="1:16" x14ac:dyDescent="0.25">
      <c r="A18" s="1"/>
      <c r="B18" s="1"/>
      <c r="C18" s="23"/>
      <c r="D18" s="1"/>
      <c r="E18" s="1"/>
      <c r="F18" s="1"/>
      <c r="G18">
        <v>70358</v>
      </c>
      <c r="H18" t="s">
        <v>193</v>
      </c>
      <c r="I18" t="s">
        <v>194</v>
      </c>
      <c r="J18" t="s">
        <v>622</v>
      </c>
      <c r="K18" t="s">
        <v>551</v>
      </c>
      <c r="L18" s="31" t="s">
        <v>620</v>
      </c>
      <c r="M18" s="31" t="s">
        <v>476</v>
      </c>
      <c r="N18" s="40">
        <v>44943</v>
      </c>
      <c r="O18" s="25">
        <v>431</v>
      </c>
      <c r="P18">
        <v>7</v>
      </c>
    </row>
    <row r="19" spans="1:16" x14ac:dyDescent="0.25">
      <c r="A19" s="1"/>
      <c r="B19" s="1"/>
      <c r="C19" s="23"/>
      <c r="D19" s="1"/>
      <c r="E19" s="1"/>
      <c r="F19" s="1"/>
      <c r="G19">
        <v>70021</v>
      </c>
      <c r="H19" t="s">
        <v>230</v>
      </c>
      <c r="I19" t="s">
        <v>231</v>
      </c>
      <c r="J19" t="s">
        <v>622</v>
      </c>
      <c r="K19" t="s">
        <v>495</v>
      </c>
      <c r="L19" s="31" t="s">
        <v>621</v>
      </c>
      <c r="M19" s="31" t="s">
        <v>476</v>
      </c>
      <c r="N19" s="40">
        <v>44949</v>
      </c>
      <c r="O19" s="25">
        <v>260</v>
      </c>
      <c r="P19">
        <v>14</v>
      </c>
    </row>
    <row r="20" spans="1:16" x14ac:dyDescent="0.25">
      <c r="A20" s="1"/>
      <c r="B20" s="1"/>
      <c r="C20" s="23"/>
      <c r="D20" s="1"/>
      <c r="E20" s="1"/>
      <c r="F20" s="1"/>
      <c r="G20">
        <v>70757</v>
      </c>
      <c r="H20" t="s">
        <v>157</v>
      </c>
      <c r="I20" t="s">
        <v>158</v>
      </c>
      <c r="J20" t="s">
        <v>623</v>
      </c>
      <c r="K20" t="s">
        <v>568</v>
      </c>
      <c r="L20" s="31" t="s">
        <v>621</v>
      </c>
      <c r="M20" s="31" t="s">
        <v>482</v>
      </c>
      <c r="N20" s="40">
        <v>44940</v>
      </c>
      <c r="O20" s="25">
        <v>1197</v>
      </c>
      <c r="P20">
        <v>14</v>
      </c>
    </row>
    <row r="21" spans="1:16" x14ac:dyDescent="0.25">
      <c r="A21" s="1"/>
      <c r="B21" s="1"/>
      <c r="C21" s="23"/>
      <c r="D21" s="1"/>
      <c r="E21" s="1"/>
      <c r="F21" s="1"/>
      <c r="G21">
        <v>10001</v>
      </c>
      <c r="H21" t="s">
        <v>464</v>
      </c>
      <c r="I21" t="s">
        <v>148</v>
      </c>
      <c r="J21" t="s">
        <v>622</v>
      </c>
      <c r="K21" t="s">
        <v>487</v>
      </c>
      <c r="L21" s="31" t="s">
        <v>621</v>
      </c>
      <c r="M21" s="31" t="s">
        <v>482</v>
      </c>
      <c r="N21" s="40">
        <v>44944</v>
      </c>
      <c r="O21" s="25">
        <v>200</v>
      </c>
      <c r="P21">
        <v>3.5</v>
      </c>
    </row>
    <row r="22" spans="1:16" x14ac:dyDescent="0.25">
      <c r="A22" s="1"/>
      <c r="B22" s="1"/>
      <c r="C22" s="23"/>
      <c r="D22" s="1"/>
      <c r="E22" s="1"/>
      <c r="F22" s="1"/>
      <c r="G22">
        <v>70017</v>
      </c>
      <c r="H22" t="s">
        <v>179</v>
      </c>
      <c r="I22" t="s">
        <v>180</v>
      </c>
      <c r="J22" t="s">
        <v>622</v>
      </c>
      <c r="K22" t="s">
        <v>483</v>
      </c>
      <c r="L22" s="31" t="s">
        <v>621</v>
      </c>
      <c r="M22" s="31" t="s">
        <v>482</v>
      </c>
      <c r="N22" s="40">
        <v>44936</v>
      </c>
      <c r="O22" s="25">
        <v>300</v>
      </c>
      <c r="P22">
        <v>7</v>
      </c>
    </row>
    <row r="23" spans="1:16" x14ac:dyDescent="0.25">
      <c r="A23" s="1"/>
      <c r="B23" s="1"/>
      <c r="C23" s="23"/>
      <c r="D23" s="1"/>
      <c r="E23" s="1"/>
      <c r="F23" s="1"/>
      <c r="G23">
        <v>70256</v>
      </c>
      <c r="H23" t="s">
        <v>138</v>
      </c>
      <c r="I23" t="s">
        <v>139</v>
      </c>
      <c r="J23" t="s">
        <v>622</v>
      </c>
      <c r="K23" t="s">
        <v>543</v>
      </c>
      <c r="L23" s="31" t="s">
        <v>621</v>
      </c>
      <c r="M23" s="31" t="s">
        <v>476</v>
      </c>
      <c r="N23" s="40">
        <v>44932</v>
      </c>
      <c r="O23" s="25">
        <v>157.9</v>
      </c>
      <c r="P23">
        <v>7</v>
      </c>
    </row>
    <row r="24" spans="1:16" x14ac:dyDescent="0.25">
      <c r="A24" s="1"/>
      <c r="B24" s="1"/>
      <c r="C24" s="23" t="s">
        <v>3</v>
      </c>
      <c r="D24" s="1"/>
      <c r="E24" s="1"/>
      <c r="F24" s="1"/>
      <c r="G24">
        <v>70095</v>
      </c>
      <c r="H24" t="s">
        <v>205</v>
      </c>
      <c r="I24" t="s">
        <v>206</v>
      </c>
      <c r="J24" t="s">
        <v>622</v>
      </c>
      <c r="K24" t="s">
        <v>486</v>
      </c>
      <c r="L24" s="31" t="s">
        <v>621</v>
      </c>
      <c r="M24" s="31" t="s">
        <v>482</v>
      </c>
      <c r="N24" s="40">
        <v>44937</v>
      </c>
      <c r="O24" s="25">
        <v>200</v>
      </c>
      <c r="P24">
        <v>7</v>
      </c>
    </row>
    <row r="25" spans="1:16" x14ac:dyDescent="0.25">
      <c r="A25" s="1"/>
      <c r="B25" s="1"/>
      <c r="C25" s="23"/>
      <c r="D25" s="1"/>
      <c r="E25" s="1"/>
      <c r="F25" s="1"/>
      <c r="G25">
        <v>70366</v>
      </c>
      <c r="H25" t="s">
        <v>460</v>
      </c>
      <c r="I25" t="s">
        <v>352</v>
      </c>
      <c r="J25" t="s">
        <v>622</v>
      </c>
      <c r="K25" t="s">
        <v>503</v>
      </c>
      <c r="L25" s="31" t="s">
        <v>621</v>
      </c>
      <c r="M25" s="31" t="s">
        <v>476</v>
      </c>
      <c r="N25" s="40">
        <v>44949</v>
      </c>
      <c r="O25" s="25">
        <v>1496</v>
      </c>
      <c r="P25">
        <v>14</v>
      </c>
    </row>
    <row r="26" spans="1:16" x14ac:dyDescent="0.25">
      <c r="A26" s="1"/>
      <c r="B26" s="1"/>
      <c r="C26" s="23" t="s">
        <v>18</v>
      </c>
      <c r="D26" s="1"/>
      <c r="E26" s="1"/>
      <c r="F26" s="1"/>
      <c r="G26">
        <v>70699</v>
      </c>
      <c r="H26" t="s">
        <v>44</v>
      </c>
      <c r="I26" t="s">
        <v>45</v>
      </c>
      <c r="J26" t="s">
        <v>624</v>
      </c>
      <c r="K26" t="s">
        <v>553</v>
      </c>
      <c r="L26" s="31" t="s">
        <v>621</v>
      </c>
      <c r="M26" s="31" t="s">
        <v>476</v>
      </c>
      <c r="N26" s="40">
        <v>44952</v>
      </c>
      <c r="O26" s="25">
        <v>3000</v>
      </c>
      <c r="P26">
        <v>28</v>
      </c>
    </row>
    <row r="27" spans="1:16" x14ac:dyDescent="0.25">
      <c r="A27" s="1"/>
      <c r="B27" s="1"/>
      <c r="C27" s="1"/>
      <c r="D27" s="1"/>
      <c r="E27" s="1"/>
      <c r="F27" s="1"/>
      <c r="G27">
        <v>70720</v>
      </c>
      <c r="H27" t="s">
        <v>430</v>
      </c>
      <c r="I27" t="s">
        <v>431</v>
      </c>
      <c r="J27" t="s">
        <v>622</v>
      </c>
      <c r="K27" t="s">
        <v>475</v>
      </c>
      <c r="L27" s="31" t="s">
        <v>621</v>
      </c>
      <c r="M27" s="31" t="s">
        <v>476</v>
      </c>
      <c r="N27" s="40">
        <v>44939</v>
      </c>
      <c r="O27" s="25">
        <v>300</v>
      </c>
      <c r="P27">
        <v>7</v>
      </c>
    </row>
    <row r="28" spans="1:16" x14ac:dyDescent="0.25">
      <c r="A28" s="1"/>
      <c r="B28" s="1"/>
      <c r="C28" s="1"/>
      <c r="D28" s="1"/>
      <c r="E28" s="1"/>
      <c r="F28" s="1"/>
      <c r="G28">
        <v>70580</v>
      </c>
      <c r="H28" t="s">
        <v>399</v>
      </c>
      <c r="I28" t="s">
        <v>400</v>
      </c>
      <c r="J28" t="s">
        <v>622</v>
      </c>
      <c r="K28" t="s">
        <v>475</v>
      </c>
      <c r="L28" s="31" t="s">
        <v>621</v>
      </c>
      <c r="M28" s="31" t="s">
        <v>476</v>
      </c>
      <c r="N28" s="40">
        <v>44933</v>
      </c>
      <c r="O28" s="25">
        <v>300</v>
      </c>
      <c r="P28">
        <v>7</v>
      </c>
    </row>
    <row r="29" spans="1:16" x14ac:dyDescent="0.25">
      <c r="A29" s="2"/>
      <c r="B29" s="2"/>
      <c r="C29" s="2"/>
      <c r="D29" s="2"/>
      <c r="E29" s="2"/>
      <c r="F29" s="2"/>
      <c r="G29">
        <v>70524</v>
      </c>
      <c r="H29" t="s">
        <v>195</v>
      </c>
      <c r="I29" t="s">
        <v>196</v>
      </c>
      <c r="J29" t="s">
        <v>622</v>
      </c>
      <c r="K29" t="s">
        <v>533</v>
      </c>
      <c r="L29" s="31" t="s">
        <v>621</v>
      </c>
      <c r="M29" s="31" t="s">
        <v>482</v>
      </c>
      <c r="N29" s="40">
        <v>44953</v>
      </c>
      <c r="O29" s="25">
        <v>0</v>
      </c>
      <c r="P29">
        <v>4</v>
      </c>
    </row>
    <row r="30" spans="1:16" x14ac:dyDescent="0.25">
      <c r="A30" s="2"/>
      <c r="B30" s="2"/>
      <c r="C30" s="2"/>
      <c r="D30" s="2"/>
      <c r="E30" s="2"/>
      <c r="F30" s="2"/>
      <c r="G30">
        <v>70504</v>
      </c>
      <c r="H30" t="s">
        <v>403</v>
      </c>
      <c r="I30" t="s">
        <v>404</v>
      </c>
      <c r="J30" t="s">
        <v>622</v>
      </c>
      <c r="K30" t="s">
        <v>479</v>
      </c>
      <c r="L30" s="31" t="s">
        <v>621</v>
      </c>
      <c r="M30" s="31" t="s">
        <v>476</v>
      </c>
      <c r="N30" s="40">
        <v>44945</v>
      </c>
      <c r="O30" s="25">
        <v>430</v>
      </c>
      <c r="P30">
        <v>4</v>
      </c>
    </row>
    <row r="31" spans="1:16" x14ac:dyDescent="0.25">
      <c r="A31" s="2"/>
      <c r="B31" s="2"/>
      <c r="C31" s="2"/>
      <c r="D31" s="2"/>
      <c r="E31" s="2"/>
      <c r="F31" s="2"/>
      <c r="G31">
        <v>70024</v>
      </c>
      <c r="H31" t="s">
        <v>382</v>
      </c>
      <c r="I31" t="s">
        <v>86</v>
      </c>
      <c r="J31" t="s">
        <v>625</v>
      </c>
      <c r="K31" t="s">
        <v>502</v>
      </c>
      <c r="L31" s="31" t="s">
        <v>621</v>
      </c>
      <c r="M31" s="31" t="s">
        <v>482</v>
      </c>
      <c r="N31" s="40">
        <v>44965</v>
      </c>
      <c r="O31" s="25">
        <v>1100</v>
      </c>
      <c r="P31">
        <v>21</v>
      </c>
    </row>
    <row r="32" spans="1:16" x14ac:dyDescent="0.25">
      <c r="A32" s="2"/>
      <c r="B32" s="2"/>
      <c r="C32" s="2"/>
      <c r="D32" s="2"/>
      <c r="E32" s="2"/>
      <c r="F32" s="2"/>
      <c r="G32">
        <v>70351</v>
      </c>
      <c r="H32" t="s">
        <v>136</v>
      </c>
      <c r="I32" t="s">
        <v>137</v>
      </c>
      <c r="J32" t="s">
        <v>622</v>
      </c>
      <c r="K32" t="s">
        <v>484</v>
      </c>
      <c r="L32" s="31" t="s">
        <v>620</v>
      </c>
      <c r="M32" s="31" t="s">
        <v>476</v>
      </c>
      <c r="N32" s="40">
        <v>44958</v>
      </c>
      <c r="O32" s="25">
        <v>640</v>
      </c>
      <c r="P32">
        <v>7</v>
      </c>
    </row>
    <row r="33" spans="1:16" x14ac:dyDescent="0.25">
      <c r="A33" s="2"/>
      <c r="B33" s="2"/>
      <c r="C33" s="2"/>
      <c r="D33" s="2"/>
      <c r="E33" s="2"/>
      <c r="F33" s="2"/>
      <c r="G33">
        <v>70277</v>
      </c>
      <c r="H33" t="s">
        <v>349</v>
      </c>
      <c r="I33" t="s">
        <v>350</v>
      </c>
      <c r="J33" t="s">
        <v>622</v>
      </c>
      <c r="K33" t="s">
        <v>532</v>
      </c>
      <c r="L33" s="31" t="s">
        <v>620</v>
      </c>
      <c r="M33" s="31" t="s">
        <v>476</v>
      </c>
      <c r="N33" s="40">
        <v>44969</v>
      </c>
      <c r="O33" s="25">
        <v>1268</v>
      </c>
      <c r="P33">
        <v>21</v>
      </c>
    </row>
    <row r="34" spans="1:16" x14ac:dyDescent="0.25">
      <c r="G34">
        <v>70169</v>
      </c>
      <c r="H34" t="s">
        <v>155</v>
      </c>
      <c r="I34" t="s">
        <v>156</v>
      </c>
      <c r="J34" t="s">
        <v>622</v>
      </c>
      <c r="K34" t="s">
        <v>540</v>
      </c>
      <c r="L34" s="31" t="s">
        <v>621</v>
      </c>
      <c r="M34" s="31" t="s">
        <v>476</v>
      </c>
      <c r="N34" s="40">
        <v>44968</v>
      </c>
      <c r="O34" s="25">
        <v>615</v>
      </c>
      <c r="P34">
        <v>2</v>
      </c>
    </row>
    <row r="35" spans="1:16" x14ac:dyDescent="0.25">
      <c r="G35">
        <v>70351</v>
      </c>
      <c r="H35" t="s">
        <v>136</v>
      </c>
      <c r="I35" t="s">
        <v>137</v>
      </c>
      <c r="J35" t="s">
        <v>622</v>
      </c>
      <c r="K35" t="s">
        <v>479</v>
      </c>
      <c r="L35" s="31" t="s">
        <v>621</v>
      </c>
      <c r="M35" s="31" t="s">
        <v>476</v>
      </c>
      <c r="N35" s="40">
        <v>44967</v>
      </c>
      <c r="O35" s="25">
        <v>430</v>
      </c>
      <c r="P35">
        <v>4</v>
      </c>
    </row>
    <row r="36" spans="1:16" x14ac:dyDescent="0.25">
      <c r="G36">
        <v>70776</v>
      </c>
      <c r="H36" t="s">
        <v>455</v>
      </c>
      <c r="I36" t="s">
        <v>456</v>
      </c>
      <c r="J36" t="s">
        <v>622</v>
      </c>
      <c r="K36" t="s">
        <v>479</v>
      </c>
      <c r="L36" s="31" t="s">
        <v>621</v>
      </c>
      <c r="M36" s="31" t="s">
        <v>476</v>
      </c>
      <c r="N36" s="40">
        <v>44975</v>
      </c>
      <c r="O36" s="25">
        <v>430</v>
      </c>
      <c r="P36">
        <v>3.5</v>
      </c>
    </row>
    <row r="37" spans="1:16" x14ac:dyDescent="0.25">
      <c r="G37">
        <v>70551</v>
      </c>
      <c r="H37" t="s">
        <v>92</v>
      </c>
      <c r="I37" t="s">
        <v>93</v>
      </c>
      <c r="J37" t="s">
        <v>623</v>
      </c>
      <c r="K37" t="s">
        <v>564</v>
      </c>
      <c r="L37" s="31" t="s">
        <v>621</v>
      </c>
      <c r="M37" s="31" t="s">
        <v>482</v>
      </c>
      <c r="N37" s="40">
        <v>44973</v>
      </c>
      <c r="O37" s="25">
        <v>0</v>
      </c>
      <c r="P37">
        <v>70</v>
      </c>
    </row>
    <row r="38" spans="1:16" x14ac:dyDescent="0.25">
      <c r="G38">
        <v>70516</v>
      </c>
      <c r="H38" t="s">
        <v>197</v>
      </c>
      <c r="I38" t="s">
        <v>198</v>
      </c>
      <c r="J38" t="s">
        <v>622</v>
      </c>
      <c r="K38" t="s">
        <v>486</v>
      </c>
      <c r="L38" s="31" t="s">
        <v>621</v>
      </c>
      <c r="M38" s="31" t="s">
        <v>482</v>
      </c>
      <c r="N38" s="40">
        <v>44963</v>
      </c>
      <c r="O38" s="25">
        <v>400</v>
      </c>
      <c r="P38">
        <v>7</v>
      </c>
    </row>
    <row r="39" spans="1:16" x14ac:dyDescent="0.25">
      <c r="G39">
        <v>70534</v>
      </c>
      <c r="H39" t="s">
        <v>119</v>
      </c>
      <c r="I39" t="s">
        <v>120</v>
      </c>
      <c r="J39" t="s">
        <v>622</v>
      </c>
      <c r="K39" t="s">
        <v>499</v>
      </c>
      <c r="L39" s="31" t="s">
        <v>621</v>
      </c>
      <c r="M39" s="31" t="s">
        <v>476</v>
      </c>
      <c r="N39" s="40">
        <v>44978</v>
      </c>
      <c r="O39" s="25">
        <v>400</v>
      </c>
      <c r="P39">
        <v>7</v>
      </c>
    </row>
    <row r="40" spans="1:16" x14ac:dyDescent="0.25">
      <c r="G40">
        <v>70124</v>
      </c>
      <c r="H40" t="s">
        <v>298</v>
      </c>
      <c r="I40" t="s">
        <v>299</v>
      </c>
      <c r="J40" t="s">
        <v>622</v>
      </c>
      <c r="K40" t="s">
        <v>495</v>
      </c>
      <c r="L40" s="31" t="s">
        <v>621</v>
      </c>
      <c r="M40" s="31" t="s">
        <v>476</v>
      </c>
      <c r="N40" s="40">
        <v>44962</v>
      </c>
      <c r="O40" s="25">
        <v>540</v>
      </c>
      <c r="P40">
        <v>7</v>
      </c>
    </row>
    <row r="41" spans="1:16" x14ac:dyDescent="0.25">
      <c r="G41">
        <v>70244</v>
      </c>
      <c r="H41" t="s">
        <v>123</v>
      </c>
      <c r="I41" t="s">
        <v>124</v>
      </c>
      <c r="J41" t="s">
        <v>622</v>
      </c>
      <c r="K41" t="s">
        <v>500</v>
      </c>
      <c r="L41" s="31" t="s">
        <v>621</v>
      </c>
      <c r="M41" s="31" t="s">
        <v>476</v>
      </c>
      <c r="N41" s="40">
        <v>44961</v>
      </c>
      <c r="O41" s="25">
        <v>765</v>
      </c>
      <c r="P41">
        <v>14</v>
      </c>
    </row>
    <row r="42" spans="1:16" x14ac:dyDescent="0.25">
      <c r="G42">
        <v>70360</v>
      </c>
      <c r="H42" t="s">
        <v>96</v>
      </c>
      <c r="I42" t="s">
        <v>97</v>
      </c>
      <c r="J42" t="s">
        <v>622</v>
      </c>
      <c r="K42" t="s">
        <v>503</v>
      </c>
      <c r="L42" s="31" t="s">
        <v>621</v>
      </c>
      <c r="M42" s="31" t="s">
        <v>476</v>
      </c>
      <c r="N42" s="40">
        <v>44966</v>
      </c>
      <c r="O42" s="25">
        <v>1594</v>
      </c>
      <c r="P42">
        <v>21</v>
      </c>
    </row>
    <row r="43" spans="1:16" x14ac:dyDescent="0.25">
      <c r="G43">
        <v>70426</v>
      </c>
      <c r="H43" t="s">
        <v>434</v>
      </c>
      <c r="I43" t="s">
        <v>435</v>
      </c>
      <c r="J43" t="s">
        <v>624</v>
      </c>
      <c r="K43" t="s">
        <v>556</v>
      </c>
      <c r="L43" s="31" t="s">
        <v>621</v>
      </c>
      <c r="M43" s="31" t="s">
        <v>476</v>
      </c>
      <c r="N43" s="40">
        <v>44961</v>
      </c>
      <c r="O43" s="25">
        <v>5400</v>
      </c>
      <c r="P43">
        <v>35</v>
      </c>
    </row>
    <row r="44" spans="1:16" x14ac:dyDescent="0.25">
      <c r="G44">
        <v>70147</v>
      </c>
      <c r="H44" t="s">
        <v>317</v>
      </c>
      <c r="I44" t="s">
        <v>318</v>
      </c>
      <c r="J44" t="s">
        <v>622</v>
      </c>
      <c r="K44" t="s">
        <v>528</v>
      </c>
      <c r="L44" s="31" t="s">
        <v>621</v>
      </c>
      <c r="M44" s="31" t="s">
        <v>476</v>
      </c>
      <c r="N44" s="40">
        <v>44970</v>
      </c>
      <c r="O44" s="25">
        <v>1690</v>
      </c>
      <c r="P44">
        <v>28</v>
      </c>
    </row>
    <row r="45" spans="1:16" x14ac:dyDescent="0.25">
      <c r="G45">
        <v>70468</v>
      </c>
      <c r="H45" t="s">
        <v>378</v>
      </c>
      <c r="I45" t="s">
        <v>379</v>
      </c>
      <c r="J45" t="s">
        <v>622</v>
      </c>
      <c r="K45" t="s">
        <v>533</v>
      </c>
      <c r="L45" s="31" t="s">
        <v>621</v>
      </c>
      <c r="M45" s="31" t="s">
        <v>482</v>
      </c>
      <c r="N45" s="40">
        <v>44983</v>
      </c>
      <c r="O45" s="25">
        <v>0</v>
      </c>
      <c r="P45">
        <v>4</v>
      </c>
    </row>
    <row r="46" spans="1:16" x14ac:dyDescent="0.25">
      <c r="G46">
        <v>70338</v>
      </c>
      <c r="H46" t="s">
        <v>250</v>
      </c>
      <c r="I46" t="s">
        <v>251</v>
      </c>
      <c r="J46" t="s">
        <v>622</v>
      </c>
      <c r="K46" t="s">
        <v>518</v>
      </c>
      <c r="L46" s="31" t="s">
        <v>621</v>
      </c>
      <c r="M46" s="31" t="s">
        <v>476</v>
      </c>
      <c r="N46" s="40">
        <v>44969</v>
      </c>
      <c r="O46" s="25">
        <v>255</v>
      </c>
      <c r="P46">
        <v>7</v>
      </c>
    </row>
    <row r="47" spans="1:16" x14ac:dyDescent="0.25">
      <c r="G47">
        <v>70295</v>
      </c>
      <c r="H47" t="s">
        <v>37</v>
      </c>
      <c r="I47" t="s">
        <v>38</v>
      </c>
      <c r="J47" t="s">
        <v>622</v>
      </c>
      <c r="K47" t="s">
        <v>495</v>
      </c>
      <c r="L47" s="31" t="s">
        <v>621</v>
      </c>
      <c r="M47" s="31" t="s">
        <v>476</v>
      </c>
      <c r="N47" s="40">
        <v>45008</v>
      </c>
      <c r="O47" s="25">
        <v>520</v>
      </c>
      <c r="P47">
        <v>14</v>
      </c>
    </row>
    <row r="48" spans="1:16" x14ac:dyDescent="0.25">
      <c r="G48">
        <v>70413</v>
      </c>
      <c r="H48" t="s">
        <v>87</v>
      </c>
      <c r="I48" t="s">
        <v>88</v>
      </c>
      <c r="J48" t="s">
        <v>624</v>
      </c>
      <c r="K48" t="s">
        <v>510</v>
      </c>
      <c r="L48" s="31" t="s">
        <v>621</v>
      </c>
      <c r="M48" s="31" t="s">
        <v>482</v>
      </c>
      <c r="N48" s="40">
        <v>44996</v>
      </c>
      <c r="O48" s="25">
        <v>0</v>
      </c>
      <c r="P48">
        <v>2</v>
      </c>
    </row>
    <row r="49" spans="7:16" x14ac:dyDescent="0.25">
      <c r="G49">
        <v>70077</v>
      </c>
      <c r="H49" t="s">
        <v>266</v>
      </c>
      <c r="I49" t="s">
        <v>267</v>
      </c>
      <c r="J49" t="s">
        <v>622</v>
      </c>
      <c r="K49" t="s">
        <v>516</v>
      </c>
      <c r="L49" s="31" t="s">
        <v>621</v>
      </c>
      <c r="M49" s="31" t="s">
        <v>476</v>
      </c>
      <c r="N49" s="40">
        <v>44991</v>
      </c>
      <c r="O49" s="25">
        <v>1464</v>
      </c>
      <c r="P49">
        <v>28</v>
      </c>
    </row>
    <row r="50" spans="7:16" x14ac:dyDescent="0.25">
      <c r="G50">
        <v>70324</v>
      </c>
      <c r="H50" t="s">
        <v>81</v>
      </c>
      <c r="I50" t="s">
        <v>82</v>
      </c>
      <c r="J50" t="s">
        <v>622</v>
      </c>
      <c r="K50" t="s">
        <v>518</v>
      </c>
      <c r="L50" s="31" t="s">
        <v>621</v>
      </c>
      <c r="M50" s="31" t="s">
        <v>476</v>
      </c>
      <c r="N50" s="40">
        <v>44988</v>
      </c>
      <c r="O50" s="25">
        <v>300</v>
      </c>
      <c r="P50">
        <v>7</v>
      </c>
    </row>
    <row r="51" spans="7:16" x14ac:dyDescent="0.25">
      <c r="G51">
        <v>70078</v>
      </c>
      <c r="H51" t="s">
        <v>452</v>
      </c>
      <c r="I51" t="s">
        <v>132</v>
      </c>
      <c r="J51" t="s">
        <v>622</v>
      </c>
      <c r="K51" t="s">
        <v>518</v>
      </c>
      <c r="L51" s="31" t="s">
        <v>621</v>
      </c>
      <c r="M51" s="31" t="s">
        <v>476</v>
      </c>
      <c r="N51" s="40">
        <v>44996</v>
      </c>
      <c r="O51" s="25">
        <v>300</v>
      </c>
      <c r="P51">
        <v>7</v>
      </c>
    </row>
    <row r="52" spans="7:16" x14ac:dyDescent="0.25">
      <c r="G52">
        <v>70757</v>
      </c>
      <c r="H52" t="s">
        <v>157</v>
      </c>
      <c r="I52" t="s">
        <v>158</v>
      </c>
      <c r="J52" t="s">
        <v>622</v>
      </c>
      <c r="K52" t="s">
        <v>483</v>
      </c>
      <c r="L52" s="31" t="s">
        <v>621</v>
      </c>
      <c r="M52" s="31" t="s">
        <v>482</v>
      </c>
      <c r="N52" s="40">
        <v>44998</v>
      </c>
      <c r="O52" s="25">
        <v>300</v>
      </c>
      <c r="P52">
        <v>3.5</v>
      </c>
    </row>
    <row r="53" spans="7:16" x14ac:dyDescent="0.25">
      <c r="G53">
        <v>70676</v>
      </c>
      <c r="H53" t="s">
        <v>142</v>
      </c>
      <c r="I53" t="s">
        <v>143</v>
      </c>
      <c r="J53" t="s">
        <v>622</v>
      </c>
      <c r="K53" t="s">
        <v>533</v>
      </c>
      <c r="L53" s="31" t="s">
        <v>621</v>
      </c>
      <c r="M53" s="31" t="s">
        <v>482</v>
      </c>
      <c r="N53" s="40">
        <v>45009</v>
      </c>
      <c r="O53" s="25">
        <v>0</v>
      </c>
      <c r="P53">
        <v>4</v>
      </c>
    </row>
    <row r="54" spans="7:16" x14ac:dyDescent="0.25">
      <c r="G54">
        <v>70017</v>
      </c>
      <c r="H54" t="s">
        <v>179</v>
      </c>
      <c r="I54" t="s">
        <v>180</v>
      </c>
      <c r="J54" t="s">
        <v>622</v>
      </c>
      <c r="K54" t="s">
        <v>474</v>
      </c>
      <c r="L54" s="31" t="s">
        <v>621</v>
      </c>
      <c r="M54" s="31" t="s">
        <v>482</v>
      </c>
      <c r="N54" s="40">
        <v>44998</v>
      </c>
      <c r="O54" s="25">
        <v>0</v>
      </c>
      <c r="P54">
        <v>2</v>
      </c>
    </row>
    <row r="55" spans="7:16" x14ac:dyDescent="0.25">
      <c r="G55">
        <v>70478</v>
      </c>
      <c r="H55" t="s">
        <v>277</v>
      </c>
      <c r="I55" t="s">
        <v>278</v>
      </c>
      <c r="J55" t="s">
        <v>622</v>
      </c>
      <c r="K55" t="s">
        <v>475</v>
      </c>
      <c r="L55" s="31" t="s">
        <v>621</v>
      </c>
      <c r="M55" s="31" t="s">
        <v>476</v>
      </c>
      <c r="N55" s="40">
        <v>44988</v>
      </c>
      <c r="O55" s="25">
        <v>1150</v>
      </c>
      <c r="P55">
        <v>7</v>
      </c>
    </row>
    <row r="56" spans="7:16" x14ac:dyDescent="0.25">
      <c r="G56">
        <v>70760</v>
      </c>
      <c r="H56" t="s">
        <v>391</v>
      </c>
      <c r="I56" t="s">
        <v>264</v>
      </c>
      <c r="J56" t="s">
        <v>622</v>
      </c>
      <c r="K56" t="s">
        <v>518</v>
      </c>
      <c r="L56" s="31" t="s">
        <v>621</v>
      </c>
      <c r="M56" s="31" t="s">
        <v>476</v>
      </c>
      <c r="N56" s="40">
        <v>44990</v>
      </c>
      <c r="O56" s="25">
        <v>300</v>
      </c>
      <c r="P56">
        <v>7</v>
      </c>
    </row>
    <row r="57" spans="7:16" x14ac:dyDescent="0.25">
      <c r="G57">
        <v>70611</v>
      </c>
      <c r="H57" t="s">
        <v>68</v>
      </c>
      <c r="I57" t="s">
        <v>69</v>
      </c>
      <c r="J57" t="s">
        <v>622</v>
      </c>
      <c r="K57" t="s">
        <v>483</v>
      </c>
      <c r="L57" s="31" t="s">
        <v>621</v>
      </c>
      <c r="M57" s="31" t="s">
        <v>482</v>
      </c>
      <c r="N57" s="40">
        <v>44998</v>
      </c>
      <c r="O57" s="25">
        <v>300</v>
      </c>
      <c r="P57">
        <v>2</v>
      </c>
    </row>
    <row r="58" spans="7:16" x14ac:dyDescent="0.25">
      <c r="G58">
        <v>70486</v>
      </c>
      <c r="H58" t="s">
        <v>419</v>
      </c>
      <c r="I58" t="s">
        <v>88</v>
      </c>
      <c r="J58" t="s">
        <v>622</v>
      </c>
      <c r="K58" t="s">
        <v>527</v>
      </c>
      <c r="L58" s="31" t="s">
        <v>621</v>
      </c>
      <c r="M58" s="31" t="s">
        <v>476</v>
      </c>
      <c r="N58" s="40">
        <v>45006</v>
      </c>
      <c r="O58" s="25">
        <v>512</v>
      </c>
      <c r="P58">
        <v>21</v>
      </c>
    </row>
    <row r="59" spans="7:16" x14ac:dyDescent="0.25">
      <c r="G59">
        <v>70553</v>
      </c>
      <c r="H59" t="s">
        <v>370</v>
      </c>
      <c r="I59" t="s">
        <v>257</v>
      </c>
      <c r="J59" t="s">
        <v>622</v>
      </c>
      <c r="K59" t="s">
        <v>495</v>
      </c>
      <c r="L59" s="31" t="s">
        <v>621</v>
      </c>
      <c r="M59" s="31" t="s">
        <v>476</v>
      </c>
      <c r="N59" s="40">
        <v>45007</v>
      </c>
      <c r="O59" s="25">
        <v>260</v>
      </c>
      <c r="P59">
        <v>14</v>
      </c>
    </row>
    <row r="60" spans="7:16" x14ac:dyDescent="0.25">
      <c r="G60">
        <v>70097</v>
      </c>
      <c r="H60" t="s">
        <v>247</v>
      </c>
      <c r="I60" t="s">
        <v>248</v>
      </c>
      <c r="J60" t="s">
        <v>622</v>
      </c>
      <c r="K60" t="s">
        <v>484</v>
      </c>
      <c r="L60" s="31" t="s">
        <v>621</v>
      </c>
      <c r="M60" s="31" t="s">
        <v>482</v>
      </c>
      <c r="N60" s="40">
        <v>44995</v>
      </c>
      <c r="O60" s="25">
        <v>200</v>
      </c>
      <c r="P60">
        <v>7</v>
      </c>
    </row>
    <row r="61" spans="7:16" x14ac:dyDescent="0.25">
      <c r="G61">
        <v>70741</v>
      </c>
      <c r="H61" t="s">
        <v>309</v>
      </c>
      <c r="I61" t="s">
        <v>101</v>
      </c>
      <c r="J61" t="s">
        <v>622</v>
      </c>
      <c r="K61" t="s">
        <v>521</v>
      </c>
      <c r="L61" s="31" t="s">
        <v>621</v>
      </c>
      <c r="M61" s="31" t="s">
        <v>476</v>
      </c>
      <c r="N61" s="40">
        <v>45000</v>
      </c>
      <c r="O61" s="25">
        <v>405</v>
      </c>
      <c r="P61">
        <v>7</v>
      </c>
    </row>
    <row r="62" spans="7:16" x14ac:dyDescent="0.25">
      <c r="G62">
        <v>70776</v>
      </c>
      <c r="H62" t="s">
        <v>455</v>
      </c>
      <c r="I62" t="s">
        <v>456</v>
      </c>
      <c r="J62" t="s">
        <v>623</v>
      </c>
      <c r="K62" t="s">
        <v>578</v>
      </c>
      <c r="L62" s="31" t="s">
        <v>621</v>
      </c>
      <c r="M62" s="31" t="s">
        <v>482</v>
      </c>
      <c r="N62" s="40">
        <v>45002</v>
      </c>
      <c r="O62" s="25">
        <v>8032.5</v>
      </c>
      <c r="P62">
        <v>70</v>
      </c>
    </row>
    <row r="63" spans="7:16" x14ac:dyDescent="0.25">
      <c r="G63">
        <v>70387</v>
      </c>
      <c r="H63" t="s">
        <v>344</v>
      </c>
      <c r="I63" t="s">
        <v>262</v>
      </c>
      <c r="J63" t="s">
        <v>622</v>
      </c>
      <c r="K63" t="s">
        <v>486</v>
      </c>
      <c r="L63" s="31" t="s">
        <v>621</v>
      </c>
      <c r="M63" s="31" t="s">
        <v>482</v>
      </c>
      <c r="N63" s="40">
        <v>44993</v>
      </c>
      <c r="O63" s="25">
        <v>400</v>
      </c>
      <c r="P63">
        <v>1</v>
      </c>
    </row>
    <row r="64" spans="7:16" x14ac:dyDescent="0.25">
      <c r="G64">
        <v>70147</v>
      </c>
      <c r="H64" t="s">
        <v>317</v>
      </c>
      <c r="I64" t="s">
        <v>318</v>
      </c>
      <c r="J64" t="s">
        <v>622</v>
      </c>
      <c r="K64" t="s">
        <v>532</v>
      </c>
      <c r="L64" s="31" t="s">
        <v>621</v>
      </c>
      <c r="M64" s="31" t="s">
        <v>476</v>
      </c>
      <c r="N64" s="40">
        <v>44995</v>
      </c>
      <c r="O64" s="25">
        <v>634</v>
      </c>
      <c r="P64">
        <v>21</v>
      </c>
    </row>
    <row r="65" spans="7:16" x14ac:dyDescent="0.25">
      <c r="G65">
        <v>70158</v>
      </c>
      <c r="H65" t="s">
        <v>371</v>
      </c>
      <c r="I65" t="s">
        <v>372</v>
      </c>
      <c r="J65" t="s">
        <v>622</v>
      </c>
      <c r="K65" t="s">
        <v>495</v>
      </c>
      <c r="L65" s="31" t="s">
        <v>621</v>
      </c>
      <c r="M65" s="31" t="s">
        <v>476</v>
      </c>
      <c r="N65" s="40">
        <v>44999</v>
      </c>
      <c r="O65" s="25">
        <v>260</v>
      </c>
      <c r="P65">
        <v>14</v>
      </c>
    </row>
    <row r="66" spans="7:16" x14ac:dyDescent="0.25">
      <c r="G66">
        <v>70748</v>
      </c>
      <c r="H66" t="s">
        <v>459</v>
      </c>
      <c r="I66" t="s">
        <v>255</v>
      </c>
      <c r="J66" t="s">
        <v>622</v>
      </c>
      <c r="K66" t="s">
        <v>474</v>
      </c>
      <c r="L66" s="31" t="s">
        <v>621</v>
      </c>
      <c r="M66" s="31" t="s">
        <v>482</v>
      </c>
      <c r="N66" s="40">
        <v>44996</v>
      </c>
      <c r="O66" s="25">
        <v>0</v>
      </c>
      <c r="P66">
        <v>2</v>
      </c>
    </row>
    <row r="67" spans="7:16" x14ac:dyDescent="0.25">
      <c r="G67">
        <v>70339</v>
      </c>
      <c r="H67" t="s">
        <v>336</v>
      </c>
      <c r="I67" t="s">
        <v>45</v>
      </c>
      <c r="J67" t="s">
        <v>623</v>
      </c>
      <c r="K67" t="s">
        <v>478</v>
      </c>
      <c r="L67" s="31" t="s">
        <v>621</v>
      </c>
      <c r="M67" s="31" t="s">
        <v>482</v>
      </c>
      <c r="N67" s="40">
        <v>45005</v>
      </c>
      <c r="O67" s="25">
        <v>0</v>
      </c>
      <c r="P67">
        <v>70</v>
      </c>
    </row>
    <row r="68" spans="7:16" x14ac:dyDescent="0.25">
      <c r="G68">
        <v>70720</v>
      </c>
      <c r="H68" t="s">
        <v>430</v>
      </c>
      <c r="I68" t="s">
        <v>431</v>
      </c>
      <c r="J68" t="s">
        <v>622</v>
      </c>
      <c r="K68" t="s">
        <v>499</v>
      </c>
      <c r="L68" s="31" t="s">
        <v>621</v>
      </c>
      <c r="M68" s="31" t="s">
        <v>476</v>
      </c>
      <c r="N68" s="40">
        <v>44989</v>
      </c>
      <c r="O68" s="25">
        <v>400</v>
      </c>
      <c r="P68">
        <v>7</v>
      </c>
    </row>
    <row r="69" spans="7:16" x14ac:dyDescent="0.25">
      <c r="G69">
        <v>70763</v>
      </c>
      <c r="H69" t="s">
        <v>401</v>
      </c>
      <c r="I69" t="s">
        <v>402</v>
      </c>
      <c r="J69" t="s">
        <v>622</v>
      </c>
      <c r="K69" t="s">
        <v>495</v>
      </c>
      <c r="L69" s="31" t="s">
        <v>621</v>
      </c>
      <c r="M69" s="31" t="s">
        <v>476</v>
      </c>
      <c r="N69" s="40">
        <v>44997</v>
      </c>
      <c r="O69" s="25">
        <v>540</v>
      </c>
      <c r="P69">
        <v>7</v>
      </c>
    </row>
    <row r="70" spans="7:16" x14ac:dyDescent="0.25">
      <c r="G70">
        <v>70551</v>
      </c>
      <c r="H70" t="s">
        <v>92</v>
      </c>
      <c r="I70" t="s">
        <v>93</v>
      </c>
      <c r="J70" t="s">
        <v>623</v>
      </c>
      <c r="K70" t="s">
        <v>536</v>
      </c>
      <c r="L70" s="31" t="s">
        <v>621</v>
      </c>
      <c r="M70" s="31" t="s">
        <v>482</v>
      </c>
      <c r="N70" s="40">
        <v>45009</v>
      </c>
      <c r="O70" s="25">
        <v>1747.5</v>
      </c>
      <c r="P70">
        <v>17</v>
      </c>
    </row>
    <row r="71" spans="7:16" x14ac:dyDescent="0.25">
      <c r="G71">
        <v>70776</v>
      </c>
      <c r="H71" t="s">
        <v>455</v>
      </c>
      <c r="I71" t="s">
        <v>456</v>
      </c>
      <c r="J71" t="s">
        <v>622</v>
      </c>
      <c r="K71" t="s">
        <v>499</v>
      </c>
      <c r="L71" s="31" t="s">
        <v>621</v>
      </c>
      <c r="M71" s="31" t="s">
        <v>482</v>
      </c>
      <c r="N71" s="40">
        <v>44997</v>
      </c>
      <c r="O71" s="25">
        <v>400</v>
      </c>
      <c r="P71">
        <v>7</v>
      </c>
    </row>
    <row r="72" spans="7:16" x14ac:dyDescent="0.25">
      <c r="G72">
        <v>70437</v>
      </c>
      <c r="H72" t="s">
        <v>232</v>
      </c>
      <c r="I72" t="s">
        <v>233</v>
      </c>
      <c r="J72" t="s">
        <v>624</v>
      </c>
      <c r="K72" t="s">
        <v>491</v>
      </c>
      <c r="L72" s="31" t="s">
        <v>621</v>
      </c>
      <c r="M72" s="31" t="s">
        <v>476</v>
      </c>
      <c r="N72" s="40">
        <v>45006</v>
      </c>
      <c r="O72" s="25">
        <v>1680</v>
      </c>
      <c r="P72">
        <v>7</v>
      </c>
    </row>
    <row r="73" spans="7:16" x14ac:dyDescent="0.25">
      <c r="G73">
        <v>70057</v>
      </c>
      <c r="H73" t="s">
        <v>305</v>
      </c>
      <c r="I73" t="s">
        <v>306</v>
      </c>
      <c r="J73" t="s">
        <v>622</v>
      </c>
      <c r="K73" t="s">
        <v>490</v>
      </c>
      <c r="L73" s="31" t="s">
        <v>621</v>
      </c>
      <c r="M73" s="31" t="s">
        <v>476</v>
      </c>
      <c r="N73" s="40">
        <v>45002</v>
      </c>
      <c r="O73" s="25">
        <v>373</v>
      </c>
      <c r="P73">
        <v>14</v>
      </c>
    </row>
    <row r="74" spans="7:16" x14ac:dyDescent="0.25">
      <c r="G74">
        <v>70437</v>
      </c>
      <c r="H74" t="s">
        <v>232</v>
      </c>
      <c r="I74" t="s">
        <v>233</v>
      </c>
      <c r="J74" t="s">
        <v>624</v>
      </c>
      <c r="K74" t="s">
        <v>529</v>
      </c>
      <c r="L74" s="31" t="s">
        <v>621</v>
      </c>
      <c r="M74" s="31" t="s">
        <v>476</v>
      </c>
      <c r="N74" s="40">
        <v>44994</v>
      </c>
      <c r="O74" s="25">
        <v>180</v>
      </c>
      <c r="P74">
        <v>7</v>
      </c>
    </row>
    <row r="75" spans="7:16" x14ac:dyDescent="0.25">
      <c r="G75">
        <v>70478</v>
      </c>
      <c r="H75" t="s">
        <v>277</v>
      </c>
      <c r="I75" t="s">
        <v>278</v>
      </c>
      <c r="J75" t="s">
        <v>622</v>
      </c>
      <c r="K75" t="s">
        <v>499</v>
      </c>
      <c r="L75" s="31" t="s">
        <v>621</v>
      </c>
      <c r="M75" s="31" t="s">
        <v>476</v>
      </c>
      <c r="N75" s="40">
        <v>45018</v>
      </c>
      <c r="O75" s="25">
        <v>400</v>
      </c>
      <c r="P75">
        <v>7</v>
      </c>
    </row>
    <row r="76" spans="7:16" x14ac:dyDescent="0.25">
      <c r="G76">
        <v>70765</v>
      </c>
      <c r="H76" t="s">
        <v>213</v>
      </c>
      <c r="I76" t="s">
        <v>214</v>
      </c>
      <c r="J76" t="s">
        <v>622</v>
      </c>
      <c r="K76" t="s">
        <v>513</v>
      </c>
      <c r="L76" s="31" t="s">
        <v>621</v>
      </c>
      <c r="M76" s="31" t="s">
        <v>482</v>
      </c>
      <c r="N76" s="40">
        <v>45028</v>
      </c>
      <c r="O76" s="25">
        <v>282</v>
      </c>
      <c r="P76">
        <v>2</v>
      </c>
    </row>
    <row r="77" spans="7:16" x14ac:dyDescent="0.25">
      <c r="G77">
        <v>70142</v>
      </c>
      <c r="H77" t="s">
        <v>201</v>
      </c>
      <c r="I77" t="s">
        <v>202</v>
      </c>
      <c r="J77" t="s">
        <v>622</v>
      </c>
      <c r="K77" t="s">
        <v>509</v>
      </c>
      <c r="L77" s="31" t="s">
        <v>620</v>
      </c>
      <c r="M77" s="31" t="s">
        <v>476</v>
      </c>
      <c r="N77" s="40">
        <v>45035</v>
      </c>
      <c r="O77" s="25">
        <v>240</v>
      </c>
      <c r="P77">
        <v>1</v>
      </c>
    </row>
    <row r="78" spans="7:16" x14ac:dyDescent="0.25">
      <c r="G78">
        <v>70606</v>
      </c>
      <c r="H78" t="s">
        <v>62</v>
      </c>
      <c r="I78" t="s">
        <v>63</v>
      </c>
      <c r="J78" t="s">
        <v>622</v>
      </c>
      <c r="K78" t="s">
        <v>532</v>
      </c>
      <c r="L78" s="31" t="s">
        <v>621</v>
      </c>
      <c r="M78" s="31" t="s">
        <v>476</v>
      </c>
      <c r="N78" s="40">
        <v>45041</v>
      </c>
      <c r="O78" s="25">
        <v>634</v>
      </c>
      <c r="P78">
        <v>21</v>
      </c>
    </row>
    <row r="79" spans="7:16" x14ac:dyDescent="0.25">
      <c r="G79">
        <v>70095</v>
      </c>
      <c r="H79" t="s">
        <v>205</v>
      </c>
      <c r="I79" t="s">
        <v>206</v>
      </c>
      <c r="J79" t="s">
        <v>625</v>
      </c>
      <c r="K79" t="s">
        <v>502</v>
      </c>
      <c r="L79" s="31" t="s">
        <v>621</v>
      </c>
      <c r="M79" s="31" t="s">
        <v>482</v>
      </c>
      <c r="N79" s="40">
        <v>45043</v>
      </c>
      <c r="O79" s="25">
        <v>1100</v>
      </c>
      <c r="P79">
        <v>21</v>
      </c>
    </row>
    <row r="80" spans="7:16" x14ac:dyDescent="0.25">
      <c r="G80">
        <v>70371</v>
      </c>
      <c r="H80" t="s">
        <v>405</v>
      </c>
      <c r="I80" t="s">
        <v>406</v>
      </c>
      <c r="J80" t="s">
        <v>622</v>
      </c>
      <c r="K80" t="s">
        <v>474</v>
      </c>
      <c r="L80" s="31" t="s">
        <v>621</v>
      </c>
      <c r="M80" s="31" t="s">
        <v>482</v>
      </c>
      <c r="N80" s="40">
        <v>45039</v>
      </c>
      <c r="O80" s="25">
        <v>0</v>
      </c>
      <c r="P80">
        <v>2</v>
      </c>
    </row>
    <row r="81" spans="7:16" x14ac:dyDescent="0.25">
      <c r="G81">
        <v>70230</v>
      </c>
      <c r="H81" t="s">
        <v>169</v>
      </c>
      <c r="I81" t="s">
        <v>120</v>
      </c>
      <c r="J81" t="s">
        <v>622</v>
      </c>
      <c r="K81" t="s">
        <v>503</v>
      </c>
      <c r="L81" s="31" t="s">
        <v>621</v>
      </c>
      <c r="M81" s="31" t="s">
        <v>476</v>
      </c>
      <c r="N81" s="40">
        <v>45029</v>
      </c>
      <c r="O81" s="25">
        <v>1594</v>
      </c>
      <c r="P81">
        <v>21</v>
      </c>
    </row>
    <row r="82" spans="7:16" x14ac:dyDescent="0.25">
      <c r="G82">
        <v>70413</v>
      </c>
      <c r="H82" t="s">
        <v>87</v>
      </c>
      <c r="I82" t="s">
        <v>88</v>
      </c>
      <c r="J82" t="s">
        <v>622</v>
      </c>
      <c r="K82" t="s">
        <v>479</v>
      </c>
      <c r="L82" s="31" t="s">
        <v>621</v>
      </c>
      <c r="M82" s="31" t="s">
        <v>476</v>
      </c>
      <c r="N82" s="40">
        <v>45035</v>
      </c>
      <c r="O82" s="25">
        <v>430</v>
      </c>
      <c r="P82">
        <v>4</v>
      </c>
    </row>
    <row r="83" spans="7:16" x14ac:dyDescent="0.25">
      <c r="G83">
        <v>70632</v>
      </c>
      <c r="H83" t="s">
        <v>342</v>
      </c>
      <c r="I83" t="s">
        <v>343</v>
      </c>
      <c r="J83" t="s">
        <v>622</v>
      </c>
      <c r="K83" t="s">
        <v>486</v>
      </c>
      <c r="L83" s="31" t="s">
        <v>621</v>
      </c>
      <c r="M83" s="31" t="s">
        <v>482</v>
      </c>
      <c r="N83" s="40">
        <v>45021</v>
      </c>
      <c r="O83" s="25">
        <v>400</v>
      </c>
      <c r="P83">
        <v>7</v>
      </c>
    </row>
    <row r="84" spans="7:16" x14ac:dyDescent="0.25">
      <c r="G84">
        <v>70750</v>
      </c>
      <c r="H84" t="s">
        <v>79</v>
      </c>
      <c r="I84" t="s">
        <v>80</v>
      </c>
      <c r="J84" t="s">
        <v>622</v>
      </c>
      <c r="K84" t="s">
        <v>555</v>
      </c>
      <c r="L84" s="31" t="s">
        <v>621</v>
      </c>
      <c r="M84" s="31" t="s">
        <v>476</v>
      </c>
      <c r="N84" s="40">
        <v>45019</v>
      </c>
      <c r="O84" s="25">
        <v>2060</v>
      </c>
      <c r="P84">
        <v>21</v>
      </c>
    </row>
    <row r="85" spans="7:16" x14ac:dyDescent="0.25">
      <c r="G85">
        <v>70044</v>
      </c>
      <c r="H85" t="s">
        <v>171</v>
      </c>
      <c r="I85" t="s">
        <v>172</v>
      </c>
      <c r="J85" t="s">
        <v>623</v>
      </c>
      <c r="K85" t="s">
        <v>505</v>
      </c>
      <c r="L85" s="31" t="s">
        <v>621</v>
      </c>
      <c r="M85" s="31" t="s">
        <v>476</v>
      </c>
      <c r="N85" s="40">
        <v>45024</v>
      </c>
      <c r="O85" s="25">
        <v>1782</v>
      </c>
      <c r="P85">
        <v>7</v>
      </c>
    </row>
    <row r="86" spans="7:16" x14ac:dyDescent="0.25">
      <c r="G86">
        <v>70551</v>
      </c>
      <c r="H86" t="s">
        <v>92</v>
      </c>
      <c r="I86" t="s">
        <v>93</v>
      </c>
      <c r="J86" t="s">
        <v>623</v>
      </c>
      <c r="K86" t="s">
        <v>565</v>
      </c>
      <c r="L86" s="31" t="s">
        <v>621</v>
      </c>
      <c r="M86" s="31" t="s">
        <v>482</v>
      </c>
      <c r="N86" s="40">
        <v>45043</v>
      </c>
      <c r="O86" s="25">
        <v>150</v>
      </c>
      <c r="P86">
        <v>3.5</v>
      </c>
    </row>
    <row r="87" spans="7:16" x14ac:dyDescent="0.25">
      <c r="G87">
        <v>70632</v>
      </c>
      <c r="H87" t="s">
        <v>342</v>
      </c>
      <c r="I87" t="s">
        <v>343</v>
      </c>
      <c r="J87" t="s">
        <v>623</v>
      </c>
      <c r="K87" t="s">
        <v>548</v>
      </c>
      <c r="L87" s="31" t="s">
        <v>621</v>
      </c>
      <c r="M87" s="31" t="s">
        <v>482</v>
      </c>
      <c r="N87" s="40">
        <v>45032</v>
      </c>
      <c r="O87" s="25">
        <v>1722.75</v>
      </c>
      <c r="P87">
        <v>14</v>
      </c>
    </row>
    <row r="88" spans="7:16" x14ac:dyDescent="0.25">
      <c r="G88">
        <v>70277</v>
      </c>
      <c r="H88" t="s">
        <v>349</v>
      </c>
      <c r="I88" t="s">
        <v>350</v>
      </c>
      <c r="J88" t="s">
        <v>622</v>
      </c>
      <c r="K88" t="s">
        <v>486</v>
      </c>
      <c r="L88" s="31" t="s">
        <v>620</v>
      </c>
      <c r="M88" s="31" t="s">
        <v>482</v>
      </c>
      <c r="N88" s="40">
        <v>45017</v>
      </c>
      <c r="O88" s="25">
        <v>400</v>
      </c>
      <c r="P88">
        <v>7</v>
      </c>
    </row>
    <row r="89" spans="7:16" x14ac:dyDescent="0.25">
      <c r="G89">
        <v>70553</v>
      </c>
      <c r="H89" t="s">
        <v>370</v>
      </c>
      <c r="I89" t="s">
        <v>257</v>
      </c>
      <c r="J89" t="s">
        <v>622</v>
      </c>
      <c r="K89" t="s">
        <v>566</v>
      </c>
      <c r="L89" s="31" t="s">
        <v>621</v>
      </c>
      <c r="M89" s="31" t="s">
        <v>476</v>
      </c>
      <c r="N89" s="40">
        <v>45019</v>
      </c>
      <c r="O89" s="25">
        <v>200</v>
      </c>
      <c r="P89">
        <v>7</v>
      </c>
    </row>
    <row r="90" spans="7:16" x14ac:dyDescent="0.25">
      <c r="G90">
        <v>70567</v>
      </c>
      <c r="H90" t="s">
        <v>100</v>
      </c>
      <c r="I90" t="s">
        <v>101</v>
      </c>
      <c r="J90" t="s">
        <v>622</v>
      </c>
      <c r="K90" t="s">
        <v>486</v>
      </c>
      <c r="L90" s="31" t="s">
        <v>621</v>
      </c>
      <c r="M90" s="31" t="s">
        <v>482</v>
      </c>
      <c r="N90" s="40">
        <v>45030</v>
      </c>
      <c r="O90" s="25">
        <v>400</v>
      </c>
      <c r="P90">
        <v>7</v>
      </c>
    </row>
    <row r="91" spans="7:16" x14ac:dyDescent="0.25">
      <c r="G91">
        <v>70091</v>
      </c>
      <c r="H91" t="s">
        <v>448</v>
      </c>
      <c r="I91" t="s">
        <v>449</v>
      </c>
      <c r="J91" t="s">
        <v>623</v>
      </c>
      <c r="K91" t="s">
        <v>522</v>
      </c>
      <c r="L91" s="31" t="s">
        <v>620</v>
      </c>
      <c r="M91" s="31" t="s">
        <v>482</v>
      </c>
      <c r="N91" s="40">
        <v>45022</v>
      </c>
      <c r="O91" s="25">
        <v>2600.5</v>
      </c>
      <c r="P91">
        <v>21</v>
      </c>
    </row>
    <row r="92" spans="7:16" x14ac:dyDescent="0.25">
      <c r="G92">
        <v>70063</v>
      </c>
      <c r="H92" t="s">
        <v>153</v>
      </c>
      <c r="I92" t="s">
        <v>154</v>
      </c>
      <c r="J92" t="s">
        <v>622</v>
      </c>
      <c r="K92" t="s">
        <v>509</v>
      </c>
      <c r="L92" s="31" t="s">
        <v>620</v>
      </c>
      <c r="M92" s="31" t="s">
        <v>476</v>
      </c>
      <c r="N92" s="40">
        <v>45031</v>
      </c>
      <c r="O92" s="25">
        <v>240</v>
      </c>
      <c r="P92">
        <v>7</v>
      </c>
    </row>
    <row r="93" spans="7:16" x14ac:dyDescent="0.25">
      <c r="G93">
        <v>70322</v>
      </c>
      <c r="H93" t="s">
        <v>323</v>
      </c>
      <c r="I93" t="s">
        <v>148</v>
      </c>
      <c r="J93" t="s">
        <v>622</v>
      </c>
      <c r="K93" t="s">
        <v>494</v>
      </c>
      <c r="L93" s="31" t="s">
        <v>621</v>
      </c>
      <c r="M93" s="31" t="s">
        <v>476</v>
      </c>
      <c r="N93" s="40">
        <v>45017</v>
      </c>
      <c r="O93" s="25">
        <v>258</v>
      </c>
      <c r="P93">
        <v>7</v>
      </c>
    </row>
    <row r="94" spans="7:16" x14ac:dyDescent="0.25">
      <c r="G94">
        <v>70580</v>
      </c>
      <c r="H94" t="s">
        <v>399</v>
      </c>
      <c r="I94" t="s">
        <v>400</v>
      </c>
      <c r="J94" t="s">
        <v>622</v>
      </c>
      <c r="K94" t="s">
        <v>483</v>
      </c>
      <c r="L94" s="31" t="s">
        <v>621</v>
      </c>
      <c r="M94" s="31" t="s">
        <v>482</v>
      </c>
      <c r="N94" s="40">
        <v>45025</v>
      </c>
      <c r="O94" s="25">
        <v>300</v>
      </c>
      <c r="P94">
        <v>7</v>
      </c>
    </row>
    <row r="95" spans="7:16" x14ac:dyDescent="0.25">
      <c r="G95">
        <v>70077</v>
      </c>
      <c r="H95" t="s">
        <v>266</v>
      </c>
      <c r="I95" t="s">
        <v>267</v>
      </c>
      <c r="J95" t="s">
        <v>622</v>
      </c>
      <c r="K95" t="s">
        <v>480</v>
      </c>
      <c r="L95" s="31" t="s">
        <v>621</v>
      </c>
      <c r="M95" s="31" t="s">
        <v>476</v>
      </c>
      <c r="N95" s="40">
        <v>45027</v>
      </c>
      <c r="O95" s="25">
        <v>601</v>
      </c>
      <c r="P95">
        <v>3.5</v>
      </c>
    </row>
    <row r="96" spans="7:16" x14ac:dyDescent="0.25">
      <c r="G96">
        <v>70486</v>
      </c>
      <c r="H96" t="s">
        <v>419</v>
      </c>
      <c r="I96" t="s">
        <v>88</v>
      </c>
      <c r="J96" t="s">
        <v>622</v>
      </c>
      <c r="K96" t="s">
        <v>477</v>
      </c>
      <c r="L96" s="31" t="s">
        <v>621</v>
      </c>
      <c r="M96" s="31" t="s">
        <v>476</v>
      </c>
      <c r="N96" s="40">
        <v>45018</v>
      </c>
      <c r="O96" s="25">
        <v>1030</v>
      </c>
      <c r="P96">
        <v>4</v>
      </c>
    </row>
    <row r="97" spans="7:16" x14ac:dyDescent="0.25">
      <c r="G97">
        <v>70685</v>
      </c>
      <c r="H97" t="s">
        <v>32</v>
      </c>
      <c r="I97" t="s">
        <v>33</v>
      </c>
      <c r="J97" t="s">
        <v>622</v>
      </c>
      <c r="K97" t="s">
        <v>535</v>
      </c>
      <c r="L97" s="31" t="s">
        <v>621</v>
      </c>
      <c r="M97" s="31" t="s">
        <v>482</v>
      </c>
      <c r="N97" s="40">
        <v>45027</v>
      </c>
      <c r="O97" s="25">
        <v>1000</v>
      </c>
      <c r="P97">
        <v>7</v>
      </c>
    </row>
    <row r="98" spans="7:16" x14ac:dyDescent="0.25">
      <c r="G98">
        <v>70413</v>
      </c>
      <c r="H98" t="s">
        <v>87</v>
      </c>
      <c r="I98" t="s">
        <v>88</v>
      </c>
      <c r="J98" t="s">
        <v>623</v>
      </c>
      <c r="K98" t="s">
        <v>498</v>
      </c>
      <c r="L98" s="31" t="s">
        <v>621</v>
      </c>
      <c r="M98" s="31" t="s">
        <v>482</v>
      </c>
      <c r="N98" s="40">
        <v>45033</v>
      </c>
      <c r="O98" s="25">
        <v>1230</v>
      </c>
      <c r="P98">
        <v>14</v>
      </c>
    </row>
    <row r="99" spans="7:16" x14ac:dyDescent="0.25">
      <c r="G99">
        <v>70504</v>
      </c>
      <c r="H99" t="s">
        <v>403</v>
      </c>
      <c r="I99" t="s">
        <v>404</v>
      </c>
      <c r="J99" t="s">
        <v>622</v>
      </c>
      <c r="K99" t="s">
        <v>499</v>
      </c>
      <c r="L99" s="31" t="s">
        <v>621</v>
      </c>
      <c r="M99" s="31" t="s">
        <v>482</v>
      </c>
      <c r="N99" s="40">
        <v>45028</v>
      </c>
      <c r="O99" s="25">
        <v>400</v>
      </c>
      <c r="P99">
        <v>7</v>
      </c>
    </row>
    <row r="100" spans="7:16" x14ac:dyDescent="0.25">
      <c r="G100">
        <v>70097</v>
      </c>
      <c r="H100" t="s">
        <v>247</v>
      </c>
      <c r="I100" t="s">
        <v>248</v>
      </c>
      <c r="J100" t="s">
        <v>622</v>
      </c>
      <c r="K100" t="s">
        <v>496</v>
      </c>
      <c r="L100" s="31" t="s">
        <v>621</v>
      </c>
      <c r="M100" s="31" t="s">
        <v>482</v>
      </c>
      <c r="N100" s="40">
        <v>45036</v>
      </c>
      <c r="O100" s="25">
        <v>0</v>
      </c>
      <c r="P100">
        <v>28</v>
      </c>
    </row>
    <row r="101" spans="7:16" x14ac:dyDescent="0.25">
      <c r="G101">
        <v>70230</v>
      </c>
      <c r="H101" t="s">
        <v>169</v>
      </c>
      <c r="I101" t="s">
        <v>120</v>
      </c>
      <c r="J101" t="s">
        <v>624</v>
      </c>
      <c r="K101" t="s">
        <v>510</v>
      </c>
      <c r="L101" s="31" t="s">
        <v>621</v>
      </c>
      <c r="M101" s="31" t="s">
        <v>482</v>
      </c>
      <c r="N101" s="40">
        <v>45031</v>
      </c>
      <c r="O101" s="25">
        <v>0</v>
      </c>
      <c r="P101">
        <v>2</v>
      </c>
    </row>
    <row r="102" spans="7:16" x14ac:dyDescent="0.25">
      <c r="G102">
        <v>70685</v>
      </c>
      <c r="H102" t="s">
        <v>32</v>
      </c>
      <c r="I102" t="s">
        <v>33</v>
      </c>
      <c r="J102" t="s">
        <v>622</v>
      </c>
      <c r="K102" t="s">
        <v>486</v>
      </c>
      <c r="L102" s="31" t="s">
        <v>621</v>
      </c>
      <c r="M102" s="31" t="s">
        <v>482</v>
      </c>
      <c r="N102" s="40">
        <v>45021</v>
      </c>
      <c r="O102" s="25">
        <v>400</v>
      </c>
      <c r="P102">
        <v>7</v>
      </c>
    </row>
    <row r="103" spans="7:16" x14ac:dyDescent="0.25">
      <c r="G103">
        <v>70624</v>
      </c>
      <c r="H103" t="s">
        <v>389</v>
      </c>
      <c r="I103" t="s">
        <v>172</v>
      </c>
      <c r="J103" t="s">
        <v>622</v>
      </c>
      <c r="K103" t="s">
        <v>486</v>
      </c>
      <c r="L103" s="31" t="s">
        <v>621</v>
      </c>
      <c r="M103" s="31" t="s">
        <v>482</v>
      </c>
      <c r="N103" s="40">
        <v>45028</v>
      </c>
      <c r="O103" s="25">
        <v>400</v>
      </c>
      <c r="P103">
        <v>7</v>
      </c>
    </row>
    <row r="104" spans="7:16" x14ac:dyDescent="0.25">
      <c r="G104">
        <v>70351</v>
      </c>
      <c r="H104" t="s">
        <v>136</v>
      </c>
      <c r="I104" t="s">
        <v>137</v>
      </c>
      <c r="J104" t="s">
        <v>622</v>
      </c>
      <c r="K104" t="s">
        <v>499</v>
      </c>
      <c r="L104" s="31" t="s">
        <v>621</v>
      </c>
      <c r="M104" s="31" t="s">
        <v>482</v>
      </c>
      <c r="N104" s="40">
        <v>45021</v>
      </c>
      <c r="O104" s="25">
        <v>400</v>
      </c>
      <c r="P104">
        <v>7</v>
      </c>
    </row>
    <row r="105" spans="7:16" x14ac:dyDescent="0.25">
      <c r="G105">
        <v>70504</v>
      </c>
      <c r="H105" t="s">
        <v>403</v>
      </c>
      <c r="I105" t="s">
        <v>404</v>
      </c>
      <c r="J105" t="s">
        <v>622</v>
      </c>
      <c r="K105" t="s">
        <v>484</v>
      </c>
      <c r="L105" s="31" t="s">
        <v>620</v>
      </c>
      <c r="M105" s="31" t="s">
        <v>476</v>
      </c>
      <c r="N105" s="40">
        <v>45027</v>
      </c>
      <c r="O105" s="25">
        <v>640</v>
      </c>
      <c r="P105">
        <v>7</v>
      </c>
    </row>
    <row r="106" spans="7:16" x14ac:dyDescent="0.25">
      <c r="G106">
        <v>70313</v>
      </c>
      <c r="H106" t="s">
        <v>129</v>
      </c>
      <c r="I106" t="s">
        <v>130</v>
      </c>
      <c r="J106" t="s">
        <v>622</v>
      </c>
      <c r="K106" t="s">
        <v>475</v>
      </c>
      <c r="L106" s="31" t="s">
        <v>621</v>
      </c>
      <c r="M106" s="31" t="s">
        <v>476</v>
      </c>
      <c r="N106" s="40">
        <v>45036</v>
      </c>
      <c r="O106" s="25">
        <v>836</v>
      </c>
      <c r="P106">
        <v>7</v>
      </c>
    </row>
    <row r="107" spans="7:16" x14ac:dyDescent="0.25">
      <c r="G107">
        <v>70739</v>
      </c>
      <c r="H107" t="s">
        <v>432</v>
      </c>
      <c r="I107" t="s">
        <v>433</v>
      </c>
      <c r="J107" t="s">
        <v>622</v>
      </c>
      <c r="K107" t="s">
        <v>533</v>
      </c>
      <c r="L107" s="31" t="s">
        <v>621</v>
      </c>
      <c r="M107" s="31" t="s">
        <v>482</v>
      </c>
      <c r="N107" s="40">
        <v>45027</v>
      </c>
      <c r="O107" s="25">
        <v>0</v>
      </c>
      <c r="P107">
        <v>4</v>
      </c>
    </row>
    <row r="108" spans="7:16" x14ac:dyDescent="0.25">
      <c r="G108">
        <v>70667</v>
      </c>
      <c r="H108" t="s">
        <v>440</v>
      </c>
      <c r="I108" t="s">
        <v>441</v>
      </c>
      <c r="J108" t="s">
        <v>622</v>
      </c>
      <c r="K108" t="s">
        <v>480</v>
      </c>
      <c r="L108" s="31" t="s">
        <v>621</v>
      </c>
      <c r="M108" s="31" t="s">
        <v>476</v>
      </c>
      <c r="N108" s="40">
        <v>45033</v>
      </c>
      <c r="O108" s="25">
        <v>400</v>
      </c>
      <c r="P108">
        <v>3.5</v>
      </c>
    </row>
    <row r="109" spans="7:16" x14ac:dyDescent="0.25">
      <c r="G109">
        <v>70685</v>
      </c>
      <c r="H109" t="s">
        <v>32</v>
      </c>
      <c r="I109" t="s">
        <v>33</v>
      </c>
      <c r="J109" t="s">
        <v>622</v>
      </c>
      <c r="K109" t="s">
        <v>474</v>
      </c>
      <c r="L109" s="31" t="s">
        <v>621</v>
      </c>
      <c r="M109" s="31" t="s">
        <v>482</v>
      </c>
      <c r="N109" s="40">
        <v>45020</v>
      </c>
      <c r="O109" s="25">
        <v>0</v>
      </c>
      <c r="P109">
        <v>2</v>
      </c>
    </row>
    <row r="110" spans="7:16" x14ac:dyDescent="0.25">
      <c r="G110">
        <v>70592</v>
      </c>
      <c r="H110" t="s">
        <v>365</v>
      </c>
      <c r="I110" t="s">
        <v>132</v>
      </c>
      <c r="J110" t="s">
        <v>622</v>
      </c>
      <c r="K110" t="s">
        <v>524</v>
      </c>
      <c r="L110" s="31" t="s">
        <v>621</v>
      </c>
      <c r="M110" s="31" t="s">
        <v>476</v>
      </c>
      <c r="N110" s="40">
        <v>45038</v>
      </c>
      <c r="O110" s="25">
        <v>1057</v>
      </c>
      <c r="P110">
        <v>21</v>
      </c>
    </row>
    <row r="111" spans="7:16" x14ac:dyDescent="0.25">
      <c r="G111">
        <v>70032</v>
      </c>
      <c r="H111" t="s">
        <v>147</v>
      </c>
      <c r="I111" t="s">
        <v>148</v>
      </c>
      <c r="J111" t="s">
        <v>622</v>
      </c>
      <c r="K111" t="s">
        <v>484</v>
      </c>
      <c r="L111" s="31" t="s">
        <v>620</v>
      </c>
      <c r="M111" s="31" t="s">
        <v>476</v>
      </c>
      <c r="N111" s="40">
        <v>45021</v>
      </c>
      <c r="O111" s="25">
        <v>640</v>
      </c>
      <c r="P111">
        <v>7</v>
      </c>
    </row>
    <row r="112" spans="7:16" x14ac:dyDescent="0.25">
      <c r="G112">
        <v>70581</v>
      </c>
      <c r="H112" t="s">
        <v>223</v>
      </c>
      <c r="I112" t="s">
        <v>192</v>
      </c>
      <c r="J112" t="s">
        <v>624</v>
      </c>
      <c r="K112" t="s">
        <v>567</v>
      </c>
      <c r="L112" s="31" t="s">
        <v>621</v>
      </c>
      <c r="M112" s="31" t="s">
        <v>482</v>
      </c>
      <c r="N112" s="40">
        <v>45033</v>
      </c>
      <c r="O112" s="25">
        <v>4185.25</v>
      </c>
      <c r="P112">
        <v>35</v>
      </c>
    </row>
    <row r="113" spans="7:16" x14ac:dyDescent="0.25">
      <c r="G113">
        <v>70108</v>
      </c>
      <c r="H113" t="s">
        <v>442</v>
      </c>
      <c r="I113" t="s">
        <v>229</v>
      </c>
      <c r="J113" t="s">
        <v>622</v>
      </c>
      <c r="K113" t="s">
        <v>518</v>
      </c>
      <c r="L113" s="31" t="s">
        <v>621</v>
      </c>
      <c r="M113" s="31" t="s">
        <v>476</v>
      </c>
      <c r="N113" s="40">
        <v>45025</v>
      </c>
      <c r="O113" s="25">
        <v>300</v>
      </c>
      <c r="P113">
        <v>7</v>
      </c>
    </row>
    <row r="114" spans="7:16" x14ac:dyDescent="0.25">
      <c r="G114">
        <v>70512</v>
      </c>
      <c r="H114" t="s">
        <v>127</v>
      </c>
      <c r="I114" t="s">
        <v>128</v>
      </c>
      <c r="J114" t="s">
        <v>622</v>
      </c>
      <c r="K114" t="s">
        <v>503</v>
      </c>
      <c r="L114" s="31" t="s">
        <v>621</v>
      </c>
      <c r="M114" s="31" t="s">
        <v>476</v>
      </c>
      <c r="N114" s="40">
        <v>45036</v>
      </c>
      <c r="O114" s="25">
        <v>1496</v>
      </c>
      <c r="P114">
        <v>7</v>
      </c>
    </row>
    <row r="115" spans="7:16" x14ac:dyDescent="0.25">
      <c r="G115">
        <v>70100</v>
      </c>
      <c r="H115" t="s">
        <v>424</v>
      </c>
      <c r="I115" t="s">
        <v>425</v>
      </c>
      <c r="J115" t="s">
        <v>622</v>
      </c>
      <c r="K115" t="s">
        <v>524</v>
      </c>
      <c r="L115" s="31" t="s">
        <v>621</v>
      </c>
      <c r="M115" s="31" t="s">
        <v>476</v>
      </c>
      <c r="N115" s="40">
        <v>45041</v>
      </c>
      <c r="O115" s="25">
        <v>1057</v>
      </c>
      <c r="P115">
        <v>21</v>
      </c>
    </row>
    <row r="116" spans="7:16" x14ac:dyDescent="0.25">
      <c r="G116">
        <v>70748</v>
      </c>
      <c r="H116" t="s">
        <v>459</v>
      </c>
      <c r="I116" t="s">
        <v>255</v>
      </c>
      <c r="J116" t="s">
        <v>622</v>
      </c>
      <c r="K116" t="s">
        <v>490</v>
      </c>
      <c r="L116" s="31" t="s">
        <v>621</v>
      </c>
      <c r="M116" s="31" t="s">
        <v>476</v>
      </c>
      <c r="N116" s="40">
        <v>45043</v>
      </c>
      <c r="O116" s="25">
        <v>470</v>
      </c>
      <c r="P116">
        <v>14</v>
      </c>
    </row>
    <row r="117" spans="7:16" x14ac:dyDescent="0.25">
      <c r="G117">
        <v>70534</v>
      </c>
      <c r="H117" t="s">
        <v>119</v>
      </c>
      <c r="I117" t="s">
        <v>120</v>
      </c>
      <c r="J117" t="s">
        <v>622</v>
      </c>
      <c r="K117" t="s">
        <v>563</v>
      </c>
      <c r="L117" s="31" t="s">
        <v>621</v>
      </c>
      <c r="M117" s="31" t="s">
        <v>476</v>
      </c>
      <c r="N117" s="40">
        <v>45028</v>
      </c>
      <c r="O117" s="25">
        <v>1062</v>
      </c>
      <c r="P117">
        <v>14</v>
      </c>
    </row>
    <row r="118" spans="7:16" x14ac:dyDescent="0.25">
      <c r="G118">
        <v>70720</v>
      </c>
      <c r="H118" t="s">
        <v>430</v>
      </c>
      <c r="I118" t="s">
        <v>431</v>
      </c>
      <c r="J118" t="s">
        <v>622</v>
      </c>
      <c r="K118" t="s">
        <v>486</v>
      </c>
      <c r="L118" s="31" t="s">
        <v>621</v>
      </c>
      <c r="M118" s="31" t="s">
        <v>482</v>
      </c>
      <c r="N118" s="40">
        <v>45031</v>
      </c>
      <c r="O118" s="25">
        <v>400</v>
      </c>
      <c r="P118">
        <v>7</v>
      </c>
    </row>
    <row r="119" spans="7:16" x14ac:dyDescent="0.25">
      <c r="G119">
        <v>70756</v>
      </c>
      <c r="H119" t="s">
        <v>462</v>
      </c>
      <c r="I119" t="s">
        <v>463</v>
      </c>
      <c r="J119" t="s">
        <v>622</v>
      </c>
      <c r="K119" t="s">
        <v>532</v>
      </c>
      <c r="L119" s="31" t="s">
        <v>621</v>
      </c>
      <c r="M119" s="31" t="s">
        <v>476</v>
      </c>
      <c r="N119" s="40">
        <v>45017</v>
      </c>
      <c r="O119" s="25">
        <v>634</v>
      </c>
      <c r="P119">
        <v>21</v>
      </c>
    </row>
    <row r="120" spans="7:16" x14ac:dyDescent="0.25">
      <c r="G120">
        <v>70339</v>
      </c>
      <c r="H120" t="s">
        <v>336</v>
      </c>
      <c r="I120" t="s">
        <v>45</v>
      </c>
      <c r="J120" t="s">
        <v>622</v>
      </c>
      <c r="K120" t="s">
        <v>474</v>
      </c>
      <c r="L120" s="31" t="s">
        <v>621</v>
      </c>
      <c r="M120" s="31" t="s">
        <v>482</v>
      </c>
      <c r="N120" s="40">
        <v>45035</v>
      </c>
      <c r="O120" s="25">
        <v>0</v>
      </c>
      <c r="P120">
        <v>2</v>
      </c>
    </row>
    <row r="121" spans="7:16" x14ac:dyDescent="0.25">
      <c r="G121">
        <v>70256</v>
      </c>
      <c r="H121" t="s">
        <v>138</v>
      </c>
      <c r="I121" t="s">
        <v>139</v>
      </c>
      <c r="J121" t="s">
        <v>622</v>
      </c>
      <c r="K121" t="s">
        <v>481</v>
      </c>
      <c r="L121" s="31" t="s">
        <v>620</v>
      </c>
      <c r="M121" s="31" t="s">
        <v>476</v>
      </c>
      <c r="N121" s="40">
        <v>45030</v>
      </c>
      <c r="O121" s="25">
        <v>259.39999999999998</v>
      </c>
      <c r="P121">
        <v>4</v>
      </c>
    </row>
    <row r="122" spans="7:16" x14ac:dyDescent="0.25">
      <c r="G122">
        <v>70504</v>
      </c>
      <c r="H122" t="s">
        <v>403</v>
      </c>
      <c r="I122" t="s">
        <v>404</v>
      </c>
      <c r="J122" t="s">
        <v>622</v>
      </c>
      <c r="K122" t="s">
        <v>503</v>
      </c>
      <c r="L122" s="31" t="s">
        <v>621</v>
      </c>
      <c r="M122" s="31" t="s">
        <v>476</v>
      </c>
      <c r="N122" s="40">
        <v>45033</v>
      </c>
      <c r="O122" s="25">
        <v>1594</v>
      </c>
      <c r="P122">
        <v>21</v>
      </c>
    </row>
    <row r="123" spans="7:16" x14ac:dyDescent="0.25">
      <c r="G123">
        <v>70502</v>
      </c>
      <c r="H123" t="s">
        <v>40</v>
      </c>
      <c r="I123" t="s">
        <v>41</v>
      </c>
      <c r="J123" t="s">
        <v>622</v>
      </c>
      <c r="K123" t="s">
        <v>528</v>
      </c>
      <c r="L123" s="31" t="s">
        <v>621</v>
      </c>
      <c r="M123" s="31" t="s">
        <v>476</v>
      </c>
      <c r="N123" s="40">
        <v>45038</v>
      </c>
      <c r="O123" s="25">
        <v>1690</v>
      </c>
      <c r="P123">
        <v>28</v>
      </c>
    </row>
    <row r="124" spans="7:16" x14ac:dyDescent="0.25">
      <c r="G124">
        <v>70739</v>
      </c>
      <c r="H124" t="s">
        <v>432</v>
      </c>
      <c r="I124" t="s">
        <v>433</v>
      </c>
      <c r="J124" t="s">
        <v>622</v>
      </c>
      <c r="K124" t="s">
        <v>490</v>
      </c>
      <c r="L124" s="31" t="s">
        <v>621</v>
      </c>
      <c r="M124" s="31" t="s">
        <v>476</v>
      </c>
      <c r="N124" s="40">
        <v>45038</v>
      </c>
      <c r="O124" s="25">
        <v>373</v>
      </c>
      <c r="P124">
        <v>14</v>
      </c>
    </row>
    <row r="125" spans="7:16" x14ac:dyDescent="0.25">
      <c r="G125">
        <v>70420</v>
      </c>
      <c r="H125" t="s">
        <v>363</v>
      </c>
      <c r="I125" t="s">
        <v>364</v>
      </c>
      <c r="J125" t="s">
        <v>622</v>
      </c>
      <c r="K125" t="s">
        <v>500</v>
      </c>
      <c r="L125" s="31" t="s">
        <v>621</v>
      </c>
      <c r="M125" s="31" t="s">
        <v>476</v>
      </c>
      <c r="N125" s="40">
        <v>45030</v>
      </c>
      <c r="O125" s="25">
        <v>400</v>
      </c>
      <c r="P125">
        <v>7</v>
      </c>
    </row>
    <row r="126" spans="7:16" x14ac:dyDescent="0.25">
      <c r="G126">
        <v>70410</v>
      </c>
      <c r="H126" t="s">
        <v>211</v>
      </c>
      <c r="I126" t="s">
        <v>212</v>
      </c>
      <c r="J126" t="s">
        <v>622</v>
      </c>
      <c r="K126" t="s">
        <v>540</v>
      </c>
      <c r="L126" s="31" t="s">
        <v>621</v>
      </c>
      <c r="M126" s="31" t="s">
        <v>476</v>
      </c>
      <c r="N126" s="40">
        <v>45032</v>
      </c>
      <c r="O126" s="25">
        <v>615</v>
      </c>
      <c r="P126">
        <v>2</v>
      </c>
    </row>
    <row r="127" spans="7:16" x14ac:dyDescent="0.25">
      <c r="G127">
        <v>70286</v>
      </c>
      <c r="H127" t="s">
        <v>50</v>
      </c>
      <c r="I127" t="s">
        <v>51</v>
      </c>
      <c r="J127" t="s">
        <v>623</v>
      </c>
      <c r="K127" t="s">
        <v>505</v>
      </c>
      <c r="L127" s="31" t="s">
        <v>621</v>
      </c>
      <c r="M127" s="31" t="s">
        <v>482</v>
      </c>
      <c r="N127" s="40">
        <v>45026</v>
      </c>
      <c r="O127" s="25">
        <v>6067</v>
      </c>
      <c r="P127">
        <v>49</v>
      </c>
    </row>
    <row r="128" spans="7:16" x14ac:dyDescent="0.25">
      <c r="G128">
        <v>70230</v>
      </c>
      <c r="H128" t="s">
        <v>169</v>
      </c>
      <c r="I128" t="s">
        <v>120</v>
      </c>
      <c r="J128" t="s">
        <v>622</v>
      </c>
      <c r="K128" t="s">
        <v>480</v>
      </c>
      <c r="L128" s="31" t="s">
        <v>621</v>
      </c>
      <c r="M128" s="31" t="s">
        <v>476</v>
      </c>
      <c r="N128" s="40">
        <v>45039</v>
      </c>
      <c r="O128" s="25">
        <v>601</v>
      </c>
      <c r="P128">
        <v>4</v>
      </c>
    </row>
    <row r="129" spans="7:16" x14ac:dyDescent="0.25">
      <c r="G129">
        <v>70539</v>
      </c>
      <c r="H129" t="s">
        <v>282</v>
      </c>
      <c r="I129" t="s">
        <v>283</v>
      </c>
      <c r="J129" t="s">
        <v>622</v>
      </c>
      <c r="K129" t="s">
        <v>497</v>
      </c>
      <c r="L129" s="31" t="s">
        <v>621</v>
      </c>
      <c r="M129" s="31" t="s">
        <v>476</v>
      </c>
      <c r="N129" s="40">
        <v>45022</v>
      </c>
      <c r="O129" s="25">
        <v>1598</v>
      </c>
      <c r="P129">
        <v>14</v>
      </c>
    </row>
    <row r="130" spans="7:16" x14ac:dyDescent="0.25">
      <c r="G130">
        <v>70407</v>
      </c>
      <c r="H130" t="s">
        <v>388</v>
      </c>
      <c r="I130" t="s">
        <v>255</v>
      </c>
      <c r="J130" t="s">
        <v>622</v>
      </c>
      <c r="K130" t="s">
        <v>504</v>
      </c>
      <c r="L130" s="31" t="s">
        <v>621</v>
      </c>
      <c r="M130" s="31" t="s">
        <v>476</v>
      </c>
      <c r="N130" s="40">
        <v>45057</v>
      </c>
      <c r="O130" s="25">
        <v>1062</v>
      </c>
      <c r="P130">
        <v>14</v>
      </c>
    </row>
    <row r="131" spans="7:16" x14ac:dyDescent="0.25">
      <c r="G131">
        <v>70668</v>
      </c>
      <c r="H131" t="s">
        <v>237</v>
      </c>
      <c r="I131" t="s">
        <v>238</v>
      </c>
      <c r="J131" t="s">
        <v>623</v>
      </c>
      <c r="K131" t="s">
        <v>506</v>
      </c>
      <c r="L131" s="31" t="s">
        <v>620</v>
      </c>
      <c r="M131" s="31" t="s">
        <v>482</v>
      </c>
      <c r="N131" s="40">
        <v>45058</v>
      </c>
      <c r="O131" s="25">
        <v>2677.5</v>
      </c>
      <c r="P131">
        <v>40</v>
      </c>
    </row>
    <row r="132" spans="7:16" x14ac:dyDescent="0.25">
      <c r="G132">
        <v>70032</v>
      </c>
      <c r="H132" t="s">
        <v>147</v>
      </c>
      <c r="I132" t="s">
        <v>148</v>
      </c>
      <c r="J132" t="s">
        <v>622</v>
      </c>
      <c r="K132" t="s">
        <v>505</v>
      </c>
      <c r="L132" s="31" t="s">
        <v>620</v>
      </c>
      <c r="M132" s="31" t="s">
        <v>476</v>
      </c>
      <c r="N132" s="40">
        <v>45047</v>
      </c>
      <c r="O132" s="25">
        <v>3564</v>
      </c>
      <c r="P132">
        <v>7</v>
      </c>
    </row>
    <row r="133" spans="7:16" x14ac:dyDescent="0.25">
      <c r="G133">
        <v>70504</v>
      </c>
      <c r="H133" t="s">
        <v>403</v>
      </c>
      <c r="I133" t="s">
        <v>404</v>
      </c>
      <c r="J133" t="s">
        <v>622</v>
      </c>
      <c r="K133" t="s">
        <v>505</v>
      </c>
      <c r="L133" s="31" t="s">
        <v>620</v>
      </c>
      <c r="M133" s="31" t="s">
        <v>476</v>
      </c>
      <c r="N133" s="40">
        <v>45073</v>
      </c>
      <c r="O133" s="25">
        <v>3564</v>
      </c>
      <c r="P133">
        <v>8</v>
      </c>
    </row>
    <row r="134" spans="7:16" x14ac:dyDescent="0.25">
      <c r="G134">
        <v>70044</v>
      </c>
      <c r="H134" t="s">
        <v>171</v>
      </c>
      <c r="I134" t="s">
        <v>172</v>
      </c>
      <c r="J134" t="s">
        <v>623</v>
      </c>
      <c r="K134" t="s">
        <v>506</v>
      </c>
      <c r="L134" s="31" t="s">
        <v>621</v>
      </c>
      <c r="M134" s="31" t="s">
        <v>482</v>
      </c>
      <c r="N134" s="40">
        <v>45051</v>
      </c>
      <c r="O134" s="25">
        <v>2677.5</v>
      </c>
      <c r="P134">
        <v>40</v>
      </c>
    </row>
    <row r="135" spans="7:16" x14ac:dyDescent="0.25">
      <c r="G135">
        <v>70065</v>
      </c>
      <c r="H135" t="s">
        <v>83</v>
      </c>
      <c r="I135" t="s">
        <v>84</v>
      </c>
      <c r="J135" t="s">
        <v>622</v>
      </c>
      <c r="K135" t="s">
        <v>511</v>
      </c>
      <c r="L135" s="31" t="s">
        <v>621</v>
      </c>
      <c r="M135" s="31" t="s">
        <v>476</v>
      </c>
      <c r="N135" s="40">
        <v>45054</v>
      </c>
      <c r="O135" s="25">
        <v>205</v>
      </c>
      <c r="P135">
        <v>7</v>
      </c>
    </row>
    <row r="136" spans="7:16" x14ac:dyDescent="0.25">
      <c r="G136">
        <v>70097</v>
      </c>
      <c r="H136" t="s">
        <v>247</v>
      </c>
      <c r="I136" t="s">
        <v>248</v>
      </c>
      <c r="J136" t="s">
        <v>622</v>
      </c>
      <c r="K136" t="s">
        <v>477</v>
      </c>
      <c r="L136" s="31" t="s">
        <v>621</v>
      </c>
      <c r="M136" s="31" t="s">
        <v>476</v>
      </c>
      <c r="N136" s="40">
        <v>45066</v>
      </c>
      <c r="O136" s="25">
        <v>1760</v>
      </c>
      <c r="P136">
        <v>3.5</v>
      </c>
    </row>
    <row r="137" spans="7:16" x14ac:dyDescent="0.25">
      <c r="G137">
        <v>70510</v>
      </c>
      <c r="H137" t="s">
        <v>256</v>
      </c>
      <c r="I137" t="s">
        <v>257</v>
      </c>
      <c r="J137" t="s">
        <v>622</v>
      </c>
      <c r="K137" t="s">
        <v>490</v>
      </c>
      <c r="L137" s="31" t="s">
        <v>621</v>
      </c>
      <c r="M137" s="31" t="s">
        <v>476</v>
      </c>
      <c r="N137" s="40">
        <v>45054</v>
      </c>
      <c r="O137" s="25">
        <v>420</v>
      </c>
      <c r="P137">
        <v>14</v>
      </c>
    </row>
    <row r="138" spans="7:16" x14ac:dyDescent="0.25">
      <c r="G138">
        <v>70580</v>
      </c>
      <c r="H138" t="s">
        <v>399</v>
      </c>
      <c r="I138" t="s">
        <v>400</v>
      </c>
      <c r="J138" t="s">
        <v>622</v>
      </c>
      <c r="K138" t="s">
        <v>563</v>
      </c>
      <c r="L138" s="31" t="s">
        <v>621</v>
      </c>
      <c r="M138" s="31" t="s">
        <v>476</v>
      </c>
      <c r="N138" s="40">
        <v>45051</v>
      </c>
      <c r="O138" s="25">
        <v>1442</v>
      </c>
      <c r="P138">
        <v>14</v>
      </c>
    </row>
    <row r="139" spans="7:16" x14ac:dyDescent="0.25">
      <c r="G139">
        <v>70277</v>
      </c>
      <c r="H139" t="s">
        <v>349</v>
      </c>
      <c r="I139" t="s">
        <v>350</v>
      </c>
      <c r="J139" t="s">
        <v>622</v>
      </c>
      <c r="K139" t="s">
        <v>499</v>
      </c>
      <c r="L139" s="31" t="s">
        <v>620</v>
      </c>
      <c r="M139" s="31" t="s">
        <v>482</v>
      </c>
      <c r="N139" s="40">
        <v>45057</v>
      </c>
      <c r="O139" s="25">
        <v>400</v>
      </c>
      <c r="P139">
        <v>7</v>
      </c>
    </row>
    <row r="140" spans="7:16" x14ac:dyDescent="0.25">
      <c r="G140">
        <v>70556</v>
      </c>
      <c r="H140" t="s">
        <v>117</v>
      </c>
      <c r="I140" t="s">
        <v>118</v>
      </c>
      <c r="J140" t="s">
        <v>622</v>
      </c>
      <c r="K140" t="s">
        <v>486</v>
      </c>
      <c r="L140" s="31" t="s">
        <v>621</v>
      </c>
      <c r="M140" s="31" t="s">
        <v>482</v>
      </c>
      <c r="N140" s="40">
        <v>45059</v>
      </c>
      <c r="O140" s="25">
        <v>200</v>
      </c>
      <c r="P140">
        <v>7</v>
      </c>
    </row>
    <row r="141" spans="7:16" x14ac:dyDescent="0.25">
      <c r="G141">
        <v>70624</v>
      </c>
      <c r="H141" t="s">
        <v>389</v>
      </c>
      <c r="I141" t="s">
        <v>172</v>
      </c>
      <c r="J141" t="s">
        <v>622</v>
      </c>
      <c r="K141" t="s">
        <v>483</v>
      </c>
      <c r="L141" s="31" t="s">
        <v>621</v>
      </c>
      <c r="M141" s="31" t="s">
        <v>482</v>
      </c>
      <c r="N141" s="40">
        <v>45055</v>
      </c>
      <c r="O141" s="25">
        <v>300</v>
      </c>
      <c r="P141">
        <v>7</v>
      </c>
    </row>
    <row r="142" spans="7:16" x14ac:dyDescent="0.25">
      <c r="G142">
        <v>70486</v>
      </c>
      <c r="H142" t="s">
        <v>419</v>
      </c>
      <c r="I142" t="s">
        <v>88</v>
      </c>
      <c r="J142" t="s">
        <v>622</v>
      </c>
      <c r="K142" t="s">
        <v>495</v>
      </c>
      <c r="L142" s="31" t="s">
        <v>621</v>
      </c>
      <c r="M142" s="31" t="s">
        <v>476</v>
      </c>
      <c r="N142" s="40">
        <v>45070</v>
      </c>
      <c r="O142" s="25">
        <v>540</v>
      </c>
      <c r="P142">
        <v>7</v>
      </c>
    </row>
    <row r="143" spans="7:16" x14ac:dyDescent="0.25">
      <c r="G143">
        <v>70478</v>
      </c>
      <c r="H143" t="s">
        <v>277</v>
      </c>
      <c r="I143" t="s">
        <v>278</v>
      </c>
      <c r="J143" t="s">
        <v>622</v>
      </c>
      <c r="K143" t="s">
        <v>497</v>
      </c>
      <c r="L143" s="31" t="s">
        <v>621</v>
      </c>
      <c r="M143" s="31" t="s">
        <v>476</v>
      </c>
      <c r="N143" s="40">
        <v>45068</v>
      </c>
      <c r="O143" s="25">
        <v>1062</v>
      </c>
      <c r="P143">
        <v>14</v>
      </c>
    </row>
    <row r="144" spans="7:16" x14ac:dyDescent="0.25">
      <c r="G144">
        <v>70230</v>
      </c>
      <c r="H144" t="s">
        <v>169</v>
      </c>
      <c r="I144" t="s">
        <v>120</v>
      </c>
      <c r="J144" t="s">
        <v>622</v>
      </c>
      <c r="K144" t="s">
        <v>484</v>
      </c>
      <c r="L144" s="31" t="s">
        <v>620</v>
      </c>
      <c r="M144" s="31" t="s">
        <v>476</v>
      </c>
      <c r="N144" s="40">
        <v>45047</v>
      </c>
      <c r="O144" s="25">
        <v>640</v>
      </c>
      <c r="P144">
        <v>7</v>
      </c>
    </row>
    <row r="145" spans="7:16" x14ac:dyDescent="0.25">
      <c r="G145">
        <v>70104</v>
      </c>
      <c r="H145" t="s">
        <v>65</v>
      </c>
      <c r="I145" t="s">
        <v>66</v>
      </c>
      <c r="J145" t="s">
        <v>622</v>
      </c>
      <c r="K145" t="s">
        <v>474</v>
      </c>
      <c r="L145" s="31" t="s">
        <v>621</v>
      </c>
      <c r="M145" s="31" t="s">
        <v>482</v>
      </c>
      <c r="N145" s="40">
        <v>45047</v>
      </c>
      <c r="O145" s="25">
        <v>0</v>
      </c>
      <c r="P145">
        <v>2</v>
      </c>
    </row>
    <row r="146" spans="7:16" x14ac:dyDescent="0.25">
      <c r="G146">
        <v>70676</v>
      </c>
      <c r="H146" t="s">
        <v>142</v>
      </c>
      <c r="I146" t="s">
        <v>143</v>
      </c>
      <c r="J146" t="s">
        <v>624</v>
      </c>
      <c r="K146" t="s">
        <v>572</v>
      </c>
      <c r="L146" s="31" t="s">
        <v>621</v>
      </c>
      <c r="M146" s="31" t="s">
        <v>476</v>
      </c>
      <c r="N146" s="40">
        <v>45063</v>
      </c>
      <c r="O146" s="25">
        <v>1500</v>
      </c>
      <c r="P146">
        <v>14</v>
      </c>
    </row>
    <row r="147" spans="7:16" x14ac:dyDescent="0.25">
      <c r="G147">
        <v>70366</v>
      </c>
      <c r="H147" t="s">
        <v>460</v>
      </c>
      <c r="I147" t="s">
        <v>352</v>
      </c>
      <c r="J147" t="s">
        <v>622</v>
      </c>
      <c r="K147" t="s">
        <v>518</v>
      </c>
      <c r="L147" s="31" t="s">
        <v>620</v>
      </c>
      <c r="M147" s="31" t="s">
        <v>476</v>
      </c>
      <c r="N147" s="40">
        <v>45053</v>
      </c>
      <c r="O147" s="25">
        <v>420</v>
      </c>
      <c r="P147">
        <v>7</v>
      </c>
    </row>
    <row r="148" spans="7:16" x14ac:dyDescent="0.25">
      <c r="G148">
        <v>70539</v>
      </c>
      <c r="H148" t="s">
        <v>282</v>
      </c>
      <c r="I148" t="s">
        <v>283</v>
      </c>
      <c r="J148" t="s">
        <v>622</v>
      </c>
      <c r="K148" t="s">
        <v>561</v>
      </c>
      <c r="L148" s="31" t="s">
        <v>621</v>
      </c>
      <c r="M148" s="31" t="s">
        <v>476</v>
      </c>
      <c r="N148" s="40">
        <v>45050</v>
      </c>
      <c r="O148" s="25">
        <v>300</v>
      </c>
      <c r="P148">
        <v>7</v>
      </c>
    </row>
    <row r="149" spans="7:16" x14ac:dyDescent="0.25">
      <c r="G149">
        <v>70063</v>
      </c>
      <c r="H149" t="s">
        <v>153</v>
      </c>
      <c r="I149" t="s">
        <v>154</v>
      </c>
      <c r="J149" t="s">
        <v>622</v>
      </c>
      <c r="K149" t="s">
        <v>503</v>
      </c>
      <c r="L149" s="31" t="s">
        <v>621</v>
      </c>
      <c r="M149" s="31" t="s">
        <v>476</v>
      </c>
      <c r="N149" s="40">
        <v>45065</v>
      </c>
      <c r="O149" s="25">
        <v>1496</v>
      </c>
      <c r="P149">
        <v>14</v>
      </c>
    </row>
    <row r="150" spans="7:16" x14ac:dyDescent="0.25">
      <c r="G150">
        <v>70142</v>
      </c>
      <c r="H150" t="s">
        <v>201</v>
      </c>
      <c r="I150" t="s">
        <v>202</v>
      </c>
      <c r="J150" t="s">
        <v>622</v>
      </c>
      <c r="K150" t="s">
        <v>503</v>
      </c>
      <c r="L150" s="31" t="s">
        <v>621</v>
      </c>
      <c r="M150" s="31" t="s">
        <v>476</v>
      </c>
      <c r="N150" s="40">
        <v>45069</v>
      </c>
      <c r="O150" s="25">
        <v>1594</v>
      </c>
      <c r="P150">
        <v>21</v>
      </c>
    </row>
    <row r="151" spans="7:16" x14ac:dyDescent="0.25">
      <c r="G151">
        <v>70539</v>
      </c>
      <c r="H151" t="s">
        <v>282</v>
      </c>
      <c r="I151" t="s">
        <v>283</v>
      </c>
      <c r="J151" t="s">
        <v>624</v>
      </c>
      <c r="K151" t="s">
        <v>510</v>
      </c>
      <c r="L151" s="31" t="s">
        <v>621</v>
      </c>
      <c r="M151" s="31" t="s">
        <v>482</v>
      </c>
      <c r="N151" s="40">
        <v>45055</v>
      </c>
      <c r="O151" s="25">
        <v>0</v>
      </c>
      <c r="P151">
        <v>2</v>
      </c>
    </row>
    <row r="152" spans="7:16" x14ac:dyDescent="0.25">
      <c r="G152">
        <v>70623</v>
      </c>
      <c r="H152" t="s">
        <v>437</v>
      </c>
      <c r="I152" t="s">
        <v>438</v>
      </c>
      <c r="J152" t="s">
        <v>622</v>
      </c>
      <c r="K152" t="s">
        <v>571</v>
      </c>
      <c r="L152" s="31" t="s">
        <v>621</v>
      </c>
      <c r="M152" s="31" t="s">
        <v>482</v>
      </c>
      <c r="N152" s="40">
        <v>45053</v>
      </c>
      <c r="O152" s="25">
        <v>0</v>
      </c>
      <c r="P152">
        <v>18</v>
      </c>
    </row>
    <row r="153" spans="7:16" x14ac:dyDescent="0.25">
      <c r="G153">
        <v>70720</v>
      </c>
      <c r="H153" t="s">
        <v>430</v>
      </c>
      <c r="I153" t="s">
        <v>431</v>
      </c>
      <c r="J153" t="s">
        <v>623</v>
      </c>
      <c r="K153" t="s">
        <v>505</v>
      </c>
      <c r="L153" s="31" t="s">
        <v>621</v>
      </c>
      <c r="M153" s="31" t="s">
        <v>482</v>
      </c>
      <c r="N153" s="40">
        <v>45066</v>
      </c>
      <c r="O153" s="25">
        <v>3564</v>
      </c>
      <c r="P153">
        <v>49</v>
      </c>
    </row>
    <row r="154" spans="7:16" x14ac:dyDescent="0.25">
      <c r="G154">
        <v>70097</v>
      </c>
      <c r="H154" t="s">
        <v>247</v>
      </c>
      <c r="I154" t="s">
        <v>248</v>
      </c>
      <c r="J154" t="s">
        <v>622</v>
      </c>
      <c r="K154" t="s">
        <v>483</v>
      </c>
      <c r="L154" s="31" t="s">
        <v>621</v>
      </c>
      <c r="M154" s="31" t="s">
        <v>482</v>
      </c>
      <c r="N154" s="40">
        <v>45069</v>
      </c>
      <c r="O154" s="25">
        <v>300</v>
      </c>
      <c r="P154">
        <v>7</v>
      </c>
    </row>
    <row r="155" spans="7:16" x14ac:dyDescent="0.25">
      <c r="G155">
        <v>70017</v>
      </c>
      <c r="H155" t="s">
        <v>179</v>
      </c>
      <c r="I155" t="s">
        <v>180</v>
      </c>
      <c r="J155" t="s">
        <v>622</v>
      </c>
      <c r="K155" t="s">
        <v>479</v>
      </c>
      <c r="L155" s="31" t="s">
        <v>621</v>
      </c>
      <c r="M155" s="31" t="s">
        <v>476</v>
      </c>
      <c r="N155" s="40">
        <v>45066</v>
      </c>
      <c r="O155" s="25">
        <v>240</v>
      </c>
      <c r="P155">
        <v>3.5</v>
      </c>
    </row>
    <row r="156" spans="7:16" x14ac:dyDescent="0.25">
      <c r="G156">
        <v>70152</v>
      </c>
      <c r="H156" t="s">
        <v>164</v>
      </c>
      <c r="I156" t="s">
        <v>101</v>
      </c>
      <c r="J156" t="s">
        <v>622</v>
      </c>
      <c r="K156" t="s">
        <v>535</v>
      </c>
      <c r="L156" s="31" t="s">
        <v>621</v>
      </c>
      <c r="M156" s="31" t="s">
        <v>482</v>
      </c>
      <c r="N156" s="40">
        <v>45071</v>
      </c>
      <c r="O156" s="25">
        <v>500</v>
      </c>
      <c r="P156">
        <v>2</v>
      </c>
    </row>
    <row r="157" spans="7:16" x14ac:dyDescent="0.25">
      <c r="G157">
        <v>70578</v>
      </c>
      <c r="H157" t="s">
        <v>324</v>
      </c>
      <c r="I157" t="s">
        <v>325</v>
      </c>
      <c r="J157" t="s">
        <v>622</v>
      </c>
      <c r="K157" t="s">
        <v>483</v>
      </c>
      <c r="L157" s="31" t="s">
        <v>621</v>
      </c>
      <c r="M157" s="31" t="s">
        <v>482</v>
      </c>
      <c r="N157" s="40">
        <v>45062</v>
      </c>
      <c r="O157" s="25">
        <v>300</v>
      </c>
      <c r="P157">
        <v>2</v>
      </c>
    </row>
    <row r="158" spans="7:16" x14ac:dyDescent="0.25">
      <c r="G158">
        <v>70760</v>
      </c>
      <c r="H158" t="s">
        <v>391</v>
      </c>
      <c r="I158" t="s">
        <v>264</v>
      </c>
      <c r="J158" t="s">
        <v>622</v>
      </c>
      <c r="K158" t="s">
        <v>483</v>
      </c>
      <c r="L158" s="31" t="s">
        <v>621</v>
      </c>
      <c r="M158" s="31" t="s">
        <v>482</v>
      </c>
      <c r="N158" s="40">
        <v>45064</v>
      </c>
      <c r="O158" s="25">
        <v>300</v>
      </c>
      <c r="P158">
        <v>7</v>
      </c>
    </row>
    <row r="159" spans="7:16" x14ac:dyDescent="0.25">
      <c r="G159">
        <v>70063</v>
      </c>
      <c r="H159" t="s">
        <v>153</v>
      </c>
      <c r="I159" t="s">
        <v>154</v>
      </c>
      <c r="J159" t="s">
        <v>622</v>
      </c>
      <c r="K159" t="s">
        <v>486</v>
      </c>
      <c r="L159" s="31" t="s">
        <v>621</v>
      </c>
      <c r="M159" s="31" t="s">
        <v>482</v>
      </c>
      <c r="N159" s="40">
        <v>45072</v>
      </c>
      <c r="O159" s="25">
        <v>400</v>
      </c>
      <c r="P159">
        <v>1</v>
      </c>
    </row>
    <row r="160" spans="7:16" x14ac:dyDescent="0.25">
      <c r="G160">
        <v>70624</v>
      </c>
      <c r="H160" t="s">
        <v>389</v>
      </c>
      <c r="I160" t="s">
        <v>172</v>
      </c>
      <c r="J160" t="s">
        <v>622</v>
      </c>
      <c r="K160" t="s">
        <v>499</v>
      </c>
      <c r="L160" s="31" t="s">
        <v>621</v>
      </c>
      <c r="M160" s="31" t="s">
        <v>476</v>
      </c>
      <c r="N160" s="40">
        <v>45060</v>
      </c>
      <c r="O160" s="25">
        <v>400</v>
      </c>
      <c r="P160">
        <v>7</v>
      </c>
    </row>
    <row r="161" spans="7:16" x14ac:dyDescent="0.25">
      <c r="G161">
        <v>70097</v>
      </c>
      <c r="H161" t="s">
        <v>247</v>
      </c>
      <c r="I161" t="s">
        <v>248</v>
      </c>
      <c r="J161" t="s">
        <v>622</v>
      </c>
      <c r="K161" t="s">
        <v>486</v>
      </c>
      <c r="L161" s="31" t="s">
        <v>621</v>
      </c>
      <c r="M161" s="31" t="s">
        <v>482</v>
      </c>
      <c r="N161" s="40">
        <v>45047</v>
      </c>
      <c r="O161" s="25">
        <v>200</v>
      </c>
      <c r="P161">
        <v>7</v>
      </c>
    </row>
    <row r="162" spans="7:16" x14ac:dyDescent="0.25">
      <c r="G162">
        <v>70685</v>
      </c>
      <c r="H162" t="s">
        <v>32</v>
      </c>
      <c r="I162" t="s">
        <v>33</v>
      </c>
      <c r="J162" t="s">
        <v>622</v>
      </c>
      <c r="K162" t="s">
        <v>504</v>
      </c>
      <c r="L162" s="31" t="s">
        <v>621</v>
      </c>
      <c r="M162" s="31" t="s">
        <v>476</v>
      </c>
      <c r="N162" s="40">
        <v>45070</v>
      </c>
      <c r="O162" s="25">
        <v>1062</v>
      </c>
      <c r="P162">
        <v>14</v>
      </c>
    </row>
    <row r="163" spans="7:16" x14ac:dyDescent="0.25">
      <c r="G163">
        <v>70457</v>
      </c>
      <c r="H163" t="s">
        <v>76</v>
      </c>
      <c r="I163" t="s">
        <v>77</v>
      </c>
      <c r="J163" t="s">
        <v>624</v>
      </c>
      <c r="K163" t="s">
        <v>559</v>
      </c>
      <c r="L163" s="31" t="s">
        <v>620</v>
      </c>
      <c r="M163" s="31" t="s">
        <v>476</v>
      </c>
      <c r="N163" s="40">
        <v>45061</v>
      </c>
      <c r="O163" s="25">
        <v>3000</v>
      </c>
      <c r="P163">
        <v>8</v>
      </c>
    </row>
    <row r="164" spans="7:16" x14ac:dyDescent="0.25">
      <c r="G164">
        <v>70718</v>
      </c>
      <c r="H164" t="s">
        <v>331</v>
      </c>
      <c r="I164" t="s">
        <v>97</v>
      </c>
      <c r="J164" t="s">
        <v>622</v>
      </c>
      <c r="K164" t="s">
        <v>481</v>
      </c>
      <c r="L164" s="31" t="s">
        <v>621</v>
      </c>
      <c r="M164" s="31" t="s">
        <v>476</v>
      </c>
      <c r="N164" s="40">
        <v>45068</v>
      </c>
      <c r="O164" s="25">
        <v>259</v>
      </c>
      <c r="P164">
        <v>4</v>
      </c>
    </row>
    <row r="165" spans="7:16" x14ac:dyDescent="0.25">
      <c r="G165">
        <v>70699</v>
      </c>
      <c r="H165" t="s">
        <v>44</v>
      </c>
      <c r="I165" t="s">
        <v>45</v>
      </c>
      <c r="J165" t="s">
        <v>622</v>
      </c>
      <c r="K165" t="s">
        <v>575</v>
      </c>
      <c r="L165" s="31" t="s">
        <v>621</v>
      </c>
      <c r="M165" s="31" t="s">
        <v>482</v>
      </c>
      <c r="N165" s="40">
        <v>45058</v>
      </c>
      <c r="O165" s="25">
        <v>0</v>
      </c>
      <c r="P165">
        <v>7</v>
      </c>
    </row>
    <row r="166" spans="7:16" x14ac:dyDescent="0.25">
      <c r="G166">
        <v>70126</v>
      </c>
      <c r="H166" t="s">
        <v>307</v>
      </c>
      <c r="I166" t="s">
        <v>308</v>
      </c>
      <c r="J166" t="s">
        <v>622</v>
      </c>
      <c r="K166" t="s">
        <v>530</v>
      </c>
      <c r="L166" s="31" t="s">
        <v>621</v>
      </c>
      <c r="M166" s="31" t="s">
        <v>482</v>
      </c>
      <c r="N166" s="40">
        <v>45069</v>
      </c>
      <c r="O166" s="25">
        <v>0</v>
      </c>
      <c r="P166">
        <v>4</v>
      </c>
    </row>
    <row r="167" spans="7:16" x14ac:dyDescent="0.25">
      <c r="G167">
        <v>70624</v>
      </c>
      <c r="H167" t="s">
        <v>389</v>
      </c>
      <c r="I167" t="s">
        <v>172</v>
      </c>
      <c r="J167" t="s">
        <v>622</v>
      </c>
      <c r="K167" t="s">
        <v>543</v>
      </c>
      <c r="L167" s="31" t="s">
        <v>621</v>
      </c>
      <c r="M167" s="31" t="s">
        <v>476</v>
      </c>
      <c r="N167" s="40">
        <v>45055</v>
      </c>
      <c r="O167" s="25">
        <v>152</v>
      </c>
      <c r="P167">
        <v>7</v>
      </c>
    </row>
    <row r="168" spans="7:16" x14ac:dyDescent="0.25">
      <c r="G168">
        <v>10001</v>
      </c>
      <c r="H168" t="s">
        <v>464</v>
      </c>
      <c r="I168" t="s">
        <v>148</v>
      </c>
      <c r="J168" t="s">
        <v>622</v>
      </c>
      <c r="K168" t="s">
        <v>480</v>
      </c>
      <c r="L168" s="31" t="s">
        <v>621</v>
      </c>
      <c r="M168" s="31" t="s">
        <v>476</v>
      </c>
      <c r="N168" s="40">
        <v>45047</v>
      </c>
      <c r="O168" s="25">
        <v>400</v>
      </c>
      <c r="P168">
        <v>3.5</v>
      </c>
    </row>
    <row r="169" spans="7:16" x14ac:dyDescent="0.25">
      <c r="G169">
        <v>70468</v>
      </c>
      <c r="H169" t="s">
        <v>378</v>
      </c>
      <c r="I169" t="s">
        <v>379</v>
      </c>
      <c r="J169" t="s">
        <v>622</v>
      </c>
      <c r="K169" t="s">
        <v>524</v>
      </c>
      <c r="L169" s="31" t="s">
        <v>621</v>
      </c>
      <c r="M169" s="31" t="s">
        <v>476</v>
      </c>
      <c r="N169" s="40">
        <v>45070</v>
      </c>
      <c r="O169" s="25">
        <v>1040</v>
      </c>
      <c r="P169">
        <v>21</v>
      </c>
    </row>
    <row r="170" spans="7:16" x14ac:dyDescent="0.25">
      <c r="G170">
        <v>70091</v>
      </c>
      <c r="H170" t="s">
        <v>448</v>
      </c>
      <c r="I170" t="s">
        <v>449</v>
      </c>
      <c r="J170" t="s">
        <v>622</v>
      </c>
      <c r="K170" t="s">
        <v>519</v>
      </c>
      <c r="L170" s="31" t="s">
        <v>621</v>
      </c>
      <c r="M170" s="31" t="s">
        <v>476</v>
      </c>
      <c r="N170" s="40">
        <v>45073</v>
      </c>
      <c r="O170" s="25">
        <v>1560</v>
      </c>
      <c r="P170">
        <v>21</v>
      </c>
    </row>
    <row r="171" spans="7:16" x14ac:dyDescent="0.25">
      <c r="G171">
        <v>70351</v>
      </c>
      <c r="H171" t="s">
        <v>136</v>
      </c>
      <c r="I171" t="s">
        <v>137</v>
      </c>
      <c r="J171" t="s">
        <v>622</v>
      </c>
      <c r="K171" t="s">
        <v>503</v>
      </c>
      <c r="L171" s="31" t="s">
        <v>621</v>
      </c>
      <c r="M171" s="31" t="s">
        <v>476</v>
      </c>
      <c r="N171" s="40">
        <v>45055</v>
      </c>
      <c r="O171" s="25">
        <v>1594</v>
      </c>
      <c r="P171">
        <v>21</v>
      </c>
    </row>
    <row r="172" spans="7:16" x14ac:dyDescent="0.25">
      <c r="G172">
        <v>70097</v>
      </c>
      <c r="H172" t="s">
        <v>247</v>
      </c>
      <c r="I172" t="s">
        <v>248</v>
      </c>
      <c r="J172" t="s">
        <v>622</v>
      </c>
      <c r="K172" t="s">
        <v>481</v>
      </c>
      <c r="L172" s="31" t="s">
        <v>621</v>
      </c>
      <c r="M172" s="31" t="s">
        <v>482</v>
      </c>
      <c r="N172" s="40">
        <v>45056</v>
      </c>
      <c r="O172" s="25">
        <v>200</v>
      </c>
      <c r="P172">
        <v>7</v>
      </c>
    </row>
    <row r="173" spans="7:16" x14ac:dyDescent="0.25">
      <c r="G173">
        <v>70366</v>
      </c>
      <c r="H173" t="s">
        <v>460</v>
      </c>
      <c r="I173" t="s">
        <v>352</v>
      </c>
      <c r="J173" t="s">
        <v>622</v>
      </c>
      <c r="K173" t="s">
        <v>499</v>
      </c>
      <c r="L173" s="31" t="s">
        <v>621</v>
      </c>
      <c r="M173" s="31" t="s">
        <v>482</v>
      </c>
      <c r="N173" s="40">
        <v>45049</v>
      </c>
      <c r="O173" s="25">
        <v>400</v>
      </c>
      <c r="P173">
        <v>7</v>
      </c>
    </row>
    <row r="174" spans="7:16" x14ac:dyDescent="0.25">
      <c r="G174">
        <v>70504</v>
      </c>
      <c r="H174" t="s">
        <v>403</v>
      </c>
      <c r="I174" t="s">
        <v>404</v>
      </c>
      <c r="J174" t="s">
        <v>622</v>
      </c>
      <c r="K174" t="s">
        <v>480</v>
      </c>
      <c r="L174" s="31" t="s">
        <v>621</v>
      </c>
      <c r="M174" s="31" t="s">
        <v>476</v>
      </c>
      <c r="N174" s="40">
        <v>45048</v>
      </c>
      <c r="O174" s="25">
        <v>601</v>
      </c>
      <c r="P174">
        <v>4</v>
      </c>
    </row>
    <row r="175" spans="7:16" x14ac:dyDescent="0.25">
      <c r="G175">
        <v>70689</v>
      </c>
      <c r="H175" t="s">
        <v>175</v>
      </c>
      <c r="I175" t="s">
        <v>176</v>
      </c>
      <c r="J175" t="s">
        <v>622</v>
      </c>
      <c r="K175" t="s">
        <v>497</v>
      </c>
      <c r="L175" s="31" t="s">
        <v>621</v>
      </c>
      <c r="M175" s="31" t="s">
        <v>476</v>
      </c>
      <c r="N175" s="40">
        <v>45066</v>
      </c>
      <c r="O175" s="25">
        <v>1062</v>
      </c>
      <c r="P175">
        <v>14</v>
      </c>
    </row>
    <row r="176" spans="7:16" x14ac:dyDescent="0.25">
      <c r="G176">
        <v>70051</v>
      </c>
      <c r="H176" t="s">
        <v>112</v>
      </c>
      <c r="I176" t="s">
        <v>113</v>
      </c>
      <c r="J176" t="s">
        <v>622</v>
      </c>
      <c r="K176" t="s">
        <v>494</v>
      </c>
      <c r="L176" s="31" t="s">
        <v>621</v>
      </c>
      <c r="M176" s="31" t="s">
        <v>476</v>
      </c>
      <c r="N176" s="40">
        <v>45052</v>
      </c>
      <c r="O176" s="25">
        <v>258</v>
      </c>
      <c r="P176">
        <v>14</v>
      </c>
    </row>
    <row r="177" spans="7:16" x14ac:dyDescent="0.25">
      <c r="G177">
        <v>70319</v>
      </c>
      <c r="H177" t="s">
        <v>105</v>
      </c>
      <c r="I177" t="s">
        <v>106</v>
      </c>
      <c r="J177" t="s">
        <v>624</v>
      </c>
      <c r="K177" t="s">
        <v>547</v>
      </c>
      <c r="L177" s="31" t="s">
        <v>621</v>
      </c>
      <c r="M177" s="31" t="s">
        <v>476</v>
      </c>
      <c r="N177" s="40">
        <v>45066</v>
      </c>
      <c r="O177" s="25">
        <v>2500</v>
      </c>
      <c r="P177">
        <v>35</v>
      </c>
    </row>
    <row r="178" spans="7:16" x14ac:dyDescent="0.25">
      <c r="G178">
        <v>70256</v>
      </c>
      <c r="H178" t="s">
        <v>138</v>
      </c>
      <c r="I178" t="s">
        <v>139</v>
      </c>
      <c r="J178" t="s">
        <v>622</v>
      </c>
      <c r="K178" t="s">
        <v>490</v>
      </c>
      <c r="L178" s="31" t="s">
        <v>620</v>
      </c>
      <c r="M178" s="31" t="s">
        <v>476</v>
      </c>
      <c r="N178" s="40">
        <v>45049</v>
      </c>
      <c r="O178" s="25">
        <v>372.6</v>
      </c>
      <c r="P178">
        <v>14</v>
      </c>
    </row>
    <row r="179" spans="7:16" x14ac:dyDescent="0.25">
      <c r="G179">
        <v>70556</v>
      </c>
      <c r="H179" t="s">
        <v>117</v>
      </c>
      <c r="I179" t="s">
        <v>118</v>
      </c>
      <c r="J179" t="s">
        <v>622</v>
      </c>
      <c r="K179" t="s">
        <v>483</v>
      </c>
      <c r="L179" s="31" t="s">
        <v>621</v>
      </c>
      <c r="M179" s="31" t="s">
        <v>482</v>
      </c>
      <c r="N179" s="40">
        <v>45068</v>
      </c>
      <c r="O179" s="25">
        <v>150</v>
      </c>
      <c r="P179">
        <v>7</v>
      </c>
    </row>
    <row r="180" spans="7:16" x14ac:dyDescent="0.25">
      <c r="G180">
        <v>70537</v>
      </c>
      <c r="H180" t="s">
        <v>427</v>
      </c>
      <c r="I180" t="s">
        <v>428</v>
      </c>
      <c r="J180" t="s">
        <v>622</v>
      </c>
      <c r="K180" t="s">
        <v>474</v>
      </c>
      <c r="L180" s="31" t="s">
        <v>621</v>
      </c>
      <c r="M180" s="31" t="s">
        <v>482</v>
      </c>
      <c r="N180" s="40">
        <v>45065</v>
      </c>
      <c r="O180" s="25">
        <v>0</v>
      </c>
      <c r="P180">
        <v>2</v>
      </c>
    </row>
    <row r="181" spans="7:16" x14ac:dyDescent="0.25">
      <c r="G181">
        <v>70006</v>
      </c>
      <c r="H181" t="s">
        <v>183</v>
      </c>
      <c r="I181" t="s">
        <v>184</v>
      </c>
      <c r="J181" t="s">
        <v>622</v>
      </c>
      <c r="K181" t="s">
        <v>495</v>
      </c>
      <c r="L181" s="31" t="s">
        <v>621</v>
      </c>
      <c r="M181" s="31" t="s">
        <v>476</v>
      </c>
      <c r="N181" s="40">
        <v>45055</v>
      </c>
      <c r="O181" s="25">
        <v>540</v>
      </c>
      <c r="P181">
        <v>7</v>
      </c>
    </row>
    <row r="182" spans="7:16" x14ac:dyDescent="0.25">
      <c r="G182">
        <v>70578</v>
      </c>
      <c r="H182" t="s">
        <v>324</v>
      </c>
      <c r="I182" t="s">
        <v>325</v>
      </c>
      <c r="J182" t="s">
        <v>622</v>
      </c>
      <c r="K182" t="s">
        <v>479</v>
      </c>
      <c r="L182" s="31" t="s">
        <v>621</v>
      </c>
      <c r="M182" s="31" t="s">
        <v>476</v>
      </c>
      <c r="N182" s="40">
        <v>45058</v>
      </c>
      <c r="O182" s="25">
        <v>430</v>
      </c>
      <c r="P182">
        <v>3.5</v>
      </c>
    </row>
    <row r="183" spans="7:16" x14ac:dyDescent="0.25">
      <c r="G183">
        <v>70147</v>
      </c>
      <c r="H183" t="s">
        <v>317</v>
      </c>
      <c r="I183" t="s">
        <v>318</v>
      </c>
      <c r="J183" t="s">
        <v>622</v>
      </c>
      <c r="K183" t="s">
        <v>533</v>
      </c>
      <c r="L183" s="31" t="s">
        <v>621</v>
      </c>
      <c r="M183" s="31" t="s">
        <v>482</v>
      </c>
      <c r="N183" s="40">
        <v>45055</v>
      </c>
      <c r="O183" s="25">
        <v>0</v>
      </c>
      <c r="P183">
        <v>4</v>
      </c>
    </row>
    <row r="184" spans="7:16" x14ac:dyDescent="0.25">
      <c r="G184">
        <v>70587</v>
      </c>
      <c r="H184" t="s">
        <v>369</v>
      </c>
      <c r="I184" t="s">
        <v>229</v>
      </c>
      <c r="J184" t="s">
        <v>622</v>
      </c>
      <c r="K184" t="s">
        <v>543</v>
      </c>
      <c r="L184" s="31" t="s">
        <v>621</v>
      </c>
      <c r="M184" s="31" t="s">
        <v>476</v>
      </c>
      <c r="N184" s="40">
        <v>45071</v>
      </c>
      <c r="O184" s="25">
        <v>152</v>
      </c>
      <c r="P184">
        <v>7</v>
      </c>
    </row>
    <row r="185" spans="7:16" x14ac:dyDescent="0.25">
      <c r="G185">
        <v>70624</v>
      </c>
      <c r="H185" t="s">
        <v>389</v>
      </c>
      <c r="I185" t="s">
        <v>172</v>
      </c>
      <c r="J185" t="s">
        <v>622</v>
      </c>
      <c r="K185" t="s">
        <v>479</v>
      </c>
      <c r="L185" s="31" t="s">
        <v>621</v>
      </c>
      <c r="M185" s="31" t="s">
        <v>476</v>
      </c>
      <c r="N185" s="40">
        <v>45061</v>
      </c>
      <c r="O185" s="25">
        <v>240</v>
      </c>
      <c r="P185">
        <v>3.5</v>
      </c>
    </row>
    <row r="186" spans="7:16" x14ac:dyDescent="0.25">
      <c r="G186">
        <v>70420</v>
      </c>
      <c r="H186" t="s">
        <v>363</v>
      </c>
      <c r="I186" t="s">
        <v>364</v>
      </c>
      <c r="J186" t="s">
        <v>625</v>
      </c>
      <c r="K186" t="s">
        <v>502</v>
      </c>
      <c r="L186" s="31" t="s">
        <v>620</v>
      </c>
      <c r="M186" s="31" t="s">
        <v>482</v>
      </c>
      <c r="N186" s="40">
        <v>45065</v>
      </c>
      <c r="O186" s="25">
        <v>1100</v>
      </c>
      <c r="P186">
        <v>21</v>
      </c>
    </row>
    <row r="187" spans="7:16" x14ac:dyDescent="0.25">
      <c r="G187">
        <v>70003</v>
      </c>
      <c r="H187" t="s">
        <v>279</v>
      </c>
      <c r="I187" t="s">
        <v>280</v>
      </c>
      <c r="J187" t="s">
        <v>624</v>
      </c>
      <c r="K187" t="s">
        <v>491</v>
      </c>
      <c r="L187" s="31" t="s">
        <v>621</v>
      </c>
      <c r="M187" s="31" t="s">
        <v>476</v>
      </c>
      <c r="N187" s="40">
        <v>45059</v>
      </c>
      <c r="O187" s="25">
        <v>1500</v>
      </c>
      <c r="P187">
        <v>21</v>
      </c>
    </row>
    <row r="188" spans="7:16" x14ac:dyDescent="0.25">
      <c r="G188">
        <v>70512</v>
      </c>
      <c r="H188" t="s">
        <v>127</v>
      </c>
      <c r="I188" t="s">
        <v>128</v>
      </c>
      <c r="J188" t="s">
        <v>624</v>
      </c>
      <c r="K188" t="s">
        <v>510</v>
      </c>
      <c r="L188" s="31" t="s">
        <v>621</v>
      </c>
      <c r="M188" s="31" t="s">
        <v>482</v>
      </c>
      <c r="N188" s="40">
        <v>45058</v>
      </c>
      <c r="O188" s="25">
        <v>0</v>
      </c>
      <c r="P188">
        <v>2</v>
      </c>
    </row>
    <row r="189" spans="7:16" x14ac:dyDescent="0.25">
      <c r="G189">
        <v>70630</v>
      </c>
      <c r="H189" t="s">
        <v>447</v>
      </c>
      <c r="I189" t="s">
        <v>101</v>
      </c>
      <c r="J189" t="s">
        <v>622</v>
      </c>
      <c r="K189" t="s">
        <v>481</v>
      </c>
      <c r="L189" s="31" t="s">
        <v>621</v>
      </c>
      <c r="M189" s="31" t="s">
        <v>476</v>
      </c>
      <c r="N189" s="40">
        <v>45068</v>
      </c>
      <c r="O189" s="25">
        <v>259</v>
      </c>
      <c r="P189">
        <v>4</v>
      </c>
    </row>
    <row r="190" spans="7:16" x14ac:dyDescent="0.25">
      <c r="G190">
        <v>70272</v>
      </c>
      <c r="H190" t="s">
        <v>420</v>
      </c>
      <c r="I190" t="s">
        <v>421</v>
      </c>
      <c r="J190" t="s">
        <v>622</v>
      </c>
      <c r="K190" t="s">
        <v>518</v>
      </c>
      <c r="L190" s="31" t="s">
        <v>621</v>
      </c>
      <c r="M190" s="31" t="s">
        <v>476</v>
      </c>
      <c r="N190" s="40">
        <v>45063</v>
      </c>
      <c r="O190" s="25">
        <v>255</v>
      </c>
      <c r="P190">
        <v>7</v>
      </c>
    </row>
    <row r="191" spans="7:16" x14ac:dyDescent="0.25">
      <c r="G191">
        <v>70748</v>
      </c>
      <c r="H191" t="s">
        <v>459</v>
      </c>
      <c r="I191" t="s">
        <v>255</v>
      </c>
      <c r="J191" t="s">
        <v>622</v>
      </c>
      <c r="K191" t="s">
        <v>531</v>
      </c>
      <c r="L191" s="31" t="s">
        <v>621</v>
      </c>
      <c r="M191" s="31" t="s">
        <v>476</v>
      </c>
      <c r="N191" s="40">
        <v>45056</v>
      </c>
      <c r="O191" s="25">
        <v>1400</v>
      </c>
      <c r="P191">
        <v>21</v>
      </c>
    </row>
    <row r="192" spans="7:16" x14ac:dyDescent="0.25">
      <c r="G192">
        <v>70340</v>
      </c>
      <c r="H192" t="s">
        <v>397</v>
      </c>
      <c r="I192" t="s">
        <v>398</v>
      </c>
      <c r="J192" t="s">
        <v>622</v>
      </c>
      <c r="K192" t="s">
        <v>474</v>
      </c>
      <c r="L192" s="31" t="s">
        <v>621</v>
      </c>
      <c r="M192" s="31" t="s">
        <v>482</v>
      </c>
      <c r="N192" s="40">
        <v>45056</v>
      </c>
      <c r="O192" s="25">
        <v>0</v>
      </c>
      <c r="P192">
        <v>2</v>
      </c>
    </row>
    <row r="193" spans="7:16" x14ac:dyDescent="0.25">
      <c r="G193">
        <v>70510</v>
      </c>
      <c r="H193" t="s">
        <v>256</v>
      </c>
      <c r="I193" t="s">
        <v>257</v>
      </c>
      <c r="J193" t="s">
        <v>622</v>
      </c>
      <c r="K193" t="s">
        <v>483</v>
      </c>
      <c r="L193" s="31" t="s">
        <v>621</v>
      </c>
      <c r="M193" s="31" t="s">
        <v>482</v>
      </c>
      <c r="N193" s="40">
        <v>45057</v>
      </c>
      <c r="O193" s="25">
        <v>150</v>
      </c>
      <c r="P193">
        <v>7</v>
      </c>
    </row>
    <row r="194" spans="7:16" x14ac:dyDescent="0.25">
      <c r="G194">
        <v>70426</v>
      </c>
      <c r="H194" t="s">
        <v>434</v>
      </c>
      <c r="I194" t="s">
        <v>435</v>
      </c>
      <c r="J194" t="s">
        <v>624</v>
      </c>
      <c r="K194" t="s">
        <v>553</v>
      </c>
      <c r="L194" s="31" t="s">
        <v>621</v>
      </c>
      <c r="M194" s="31" t="s">
        <v>476</v>
      </c>
      <c r="N194" s="40">
        <v>45068</v>
      </c>
      <c r="O194" s="25">
        <v>3000</v>
      </c>
      <c r="P194">
        <v>28</v>
      </c>
    </row>
    <row r="195" spans="7:16" x14ac:dyDescent="0.25">
      <c r="G195">
        <v>70142</v>
      </c>
      <c r="H195" t="s">
        <v>201</v>
      </c>
      <c r="I195" t="s">
        <v>202</v>
      </c>
      <c r="J195" t="s">
        <v>622</v>
      </c>
      <c r="K195" t="s">
        <v>499</v>
      </c>
      <c r="L195" s="31" t="s">
        <v>621</v>
      </c>
      <c r="M195" s="31" t="s">
        <v>482</v>
      </c>
      <c r="N195" s="40">
        <v>45080</v>
      </c>
      <c r="O195" s="25">
        <v>400</v>
      </c>
      <c r="P195">
        <v>7</v>
      </c>
    </row>
    <row r="196" spans="7:16" x14ac:dyDescent="0.25">
      <c r="G196">
        <v>70006</v>
      </c>
      <c r="H196" t="s">
        <v>183</v>
      </c>
      <c r="I196" t="s">
        <v>184</v>
      </c>
      <c r="J196" t="s">
        <v>622</v>
      </c>
      <c r="K196" t="s">
        <v>494</v>
      </c>
      <c r="L196" s="31" t="s">
        <v>621</v>
      </c>
      <c r="M196" s="31" t="s">
        <v>476</v>
      </c>
      <c r="N196" s="40">
        <v>45095</v>
      </c>
      <c r="O196" s="25">
        <v>258</v>
      </c>
      <c r="P196">
        <v>7</v>
      </c>
    </row>
    <row r="197" spans="7:16" x14ac:dyDescent="0.25">
      <c r="G197">
        <v>70551</v>
      </c>
      <c r="H197" t="s">
        <v>92</v>
      </c>
      <c r="I197" t="s">
        <v>93</v>
      </c>
      <c r="J197" t="s">
        <v>622</v>
      </c>
      <c r="K197" t="s">
        <v>474</v>
      </c>
      <c r="L197" s="31" t="s">
        <v>621</v>
      </c>
      <c r="M197" s="31" t="s">
        <v>482</v>
      </c>
      <c r="N197" s="40">
        <v>45101</v>
      </c>
      <c r="O197" s="25">
        <v>0</v>
      </c>
      <c r="P197">
        <v>2</v>
      </c>
    </row>
    <row r="198" spans="7:16" x14ac:dyDescent="0.25">
      <c r="G198">
        <v>70592</v>
      </c>
      <c r="H198" t="s">
        <v>365</v>
      </c>
      <c r="I198" t="s">
        <v>132</v>
      </c>
      <c r="J198" t="s">
        <v>622</v>
      </c>
      <c r="K198" t="s">
        <v>483</v>
      </c>
      <c r="L198" s="31" t="s">
        <v>621</v>
      </c>
      <c r="M198" s="31" t="s">
        <v>482</v>
      </c>
      <c r="N198" s="40">
        <v>45097</v>
      </c>
      <c r="O198" s="25">
        <v>150</v>
      </c>
      <c r="P198">
        <v>7</v>
      </c>
    </row>
    <row r="199" spans="7:16" x14ac:dyDescent="0.25">
      <c r="G199">
        <v>70405</v>
      </c>
      <c r="H199" t="s">
        <v>359</v>
      </c>
      <c r="I199" t="s">
        <v>360</v>
      </c>
      <c r="J199" t="s">
        <v>623</v>
      </c>
      <c r="K199" t="s">
        <v>505</v>
      </c>
      <c r="L199" s="31" t="s">
        <v>621</v>
      </c>
      <c r="M199" s="31" t="s">
        <v>482</v>
      </c>
      <c r="N199" s="40">
        <v>45098</v>
      </c>
      <c r="O199" s="25">
        <v>6067</v>
      </c>
      <c r="P199">
        <v>49</v>
      </c>
    </row>
    <row r="200" spans="7:16" x14ac:dyDescent="0.25">
      <c r="G200">
        <v>70781</v>
      </c>
      <c r="H200" t="s">
        <v>110</v>
      </c>
      <c r="I200" t="s">
        <v>111</v>
      </c>
      <c r="J200" t="s">
        <v>622</v>
      </c>
      <c r="K200" t="s">
        <v>504</v>
      </c>
      <c r="L200" s="31" t="s">
        <v>621</v>
      </c>
      <c r="M200" s="31" t="s">
        <v>476</v>
      </c>
      <c r="N200" s="40">
        <v>45098</v>
      </c>
      <c r="O200" s="25">
        <v>1598</v>
      </c>
      <c r="P200">
        <v>14</v>
      </c>
    </row>
    <row r="201" spans="7:16" x14ac:dyDescent="0.25">
      <c r="G201">
        <v>70277</v>
      </c>
      <c r="H201" t="s">
        <v>349</v>
      </c>
      <c r="I201" t="s">
        <v>350</v>
      </c>
      <c r="J201" t="s">
        <v>622</v>
      </c>
      <c r="K201" t="s">
        <v>474</v>
      </c>
      <c r="L201" s="31" t="s">
        <v>621</v>
      </c>
      <c r="M201" s="31" t="s">
        <v>482</v>
      </c>
      <c r="N201" s="40">
        <v>45081</v>
      </c>
      <c r="O201" s="25">
        <v>0</v>
      </c>
      <c r="P201">
        <v>2</v>
      </c>
    </row>
    <row r="202" spans="7:16" x14ac:dyDescent="0.25">
      <c r="G202">
        <v>70286</v>
      </c>
      <c r="H202" t="s">
        <v>50</v>
      </c>
      <c r="I202" t="s">
        <v>51</v>
      </c>
      <c r="J202" t="s">
        <v>622</v>
      </c>
      <c r="K202" t="s">
        <v>479</v>
      </c>
      <c r="L202" s="31" t="s">
        <v>621</v>
      </c>
      <c r="M202" s="31" t="s">
        <v>476</v>
      </c>
      <c r="N202" s="40">
        <v>45079</v>
      </c>
      <c r="O202" s="25">
        <v>430</v>
      </c>
      <c r="P202">
        <v>4</v>
      </c>
    </row>
    <row r="203" spans="7:16" x14ac:dyDescent="0.25">
      <c r="G203">
        <v>70286</v>
      </c>
      <c r="H203" t="s">
        <v>50</v>
      </c>
      <c r="I203" t="s">
        <v>51</v>
      </c>
      <c r="J203" t="s">
        <v>622</v>
      </c>
      <c r="K203" t="s">
        <v>519</v>
      </c>
      <c r="L203" s="31" t="s">
        <v>621</v>
      </c>
      <c r="M203" s="31" t="s">
        <v>476</v>
      </c>
      <c r="N203" s="40">
        <v>45098</v>
      </c>
      <c r="O203" s="25">
        <v>1930</v>
      </c>
      <c r="P203">
        <v>21</v>
      </c>
    </row>
    <row r="204" spans="7:16" x14ac:dyDescent="0.25">
      <c r="G204">
        <v>70387</v>
      </c>
      <c r="H204" t="s">
        <v>344</v>
      </c>
      <c r="I204" t="s">
        <v>262</v>
      </c>
      <c r="J204" t="s">
        <v>622</v>
      </c>
      <c r="K204" t="s">
        <v>503</v>
      </c>
      <c r="L204" s="31" t="s">
        <v>621</v>
      </c>
      <c r="M204" s="31" t="s">
        <v>476</v>
      </c>
      <c r="N204" s="40">
        <v>45097</v>
      </c>
      <c r="O204" s="25">
        <v>1594</v>
      </c>
      <c r="P204">
        <v>21</v>
      </c>
    </row>
    <row r="205" spans="7:16" x14ac:dyDescent="0.25">
      <c r="G205">
        <v>10001</v>
      </c>
      <c r="H205" t="s">
        <v>464</v>
      </c>
      <c r="I205" t="s">
        <v>148</v>
      </c>
      <c r="J205" t="s">
        <v>622</v>
      </c>
      <c r="K205" t="s">
        <v>486</v>
      </c>
      <c r="L205" s="31" t="s">
        <v>621</v>
      </c>
      <c r="M205" s="31" t="s">
        <v>482</v>
      </c>
      <c r="N205" s="40">
        <v>45081</v>
      </c>
      <c r="O205" s="25">
        <v>200</v>
      </c>
      <c r="P205">
        <v>7</v>
      </c>
    </row>
    <row r="206" spans="7:16" x14ac:dyDescent="0.25">
      <c r="G206">
        <v>70324</v>
      </c>
      <c r="H206" t="s">
        <v>81</v>
      </c>
      <c r="I206" t="s">
        <v>82</v>
      </c>
      <c r="J206" t="s">
        <v>622</v>
      </c>
      <c r="K206" t="s">
        <v>499</v>
      </c>
      <c r="L206" s="31" t="s">
        <v>621</v>
      </c>
      <c r="M206" s="31" t="s">
        <v>482</v>
      </c>
      <c r="N206" s="40">
        <v>45100</v>
      </c>
      <c r="O206" s="25">
        <v>400</v>
      </c>
      <c r="P206">
        <v>7</v>
      </c>
    </row>
    <row r="207" spans="7:16" x14ac:dyDescent="0.25">
      <c r="G207">
        <v>70699</v>
      </c>
      <c r="H207" t="s">
        <v>44</v>
      </c>
      <c r="I207" t="s">
        <v>45</v>
      </c>
      <c r="J207" t="s">
        <v>624</v>
      </c>
      <c r="K207" t="s">
        <v>542</v>
      </c>
      <c r="L207" s="31" t="s">
        <v>621</v>
      </c>
      <c r="M207" s="31" t="s">
        <v>476</v>
      </c>
      <c r="N207" s="40">
        <v>45098</v>
      </c>
      <c r="O207" s="25">
        <v>3000</v>
      </c>
      <c r="P207">
        <v>56</v>
      </c>
    </row>
    <row r="208" spans="7:16" x14ac:dyDescent="0.25">
      <c r="G208">
        <v>70176</v>
      </c>
      <c r="H208" t="s">
        <v>387</v>
      </c>
      <c r="I208" t="s">
        <v>113</v>
      </c>
      <c r="J208" t="s">
        <v>623</v>
      </c>
      <c r="K208" t="s">
        <v>542</v>
      </c>
      <c r="L208" s="31" t="s">
        <v>620</v>
      </c>
      <c r="M208" s="31" t="s">
        <v>476</v>
      </c>
      <c r="N208" s="40">
        <v>45103</v>
      </c>
      <c r="O208" s="25">
        <v>3000</v>
      </c>
      <c r="P208">
        <v>56</v>
      </c>
    </row>
    <row r="209" spans="7:16" x14ac:dyDescent="0.25">
      <c r="G209">
        <v>70095</v>
      </c>
      <c r="H209" t="s">
        <v>205</v>
      </c>
      <c r="I209" t="s">
        <v>206</v>
      </c>
      <c r="J209" t="s">
        <v>623</v>
      </c>
      <c r="K209" t="s">
        <v>505</v>
      </c>
      <c r="L209" s="31" t="s">
        <v>621</v>
      </c>
      <c r="M209" s="31" t="s">
        <v>482</v>
      </c>
      <c r="N209" s="40">
        <v>45088</v>
      </c>
      <c r="O209" s="25">
        <v>3564</v>
      </c>
      <c r="P209">
        <v>49</v>
      </c>
    </row>
    <row r="210" spans="7:16" x14ac:dyDescent="0.25">
      <c r="G210">
        <v>70387</v>
      </c>
      <c r="H210" t="s">
        <v>344</v>
      </c>
      <c r="I210" t="s">
        <v>262</v>
      </c>
      <c r="J210" t="s">
        <v>622</v>
      </c>
      <c r="K210" t="s">
        <v>495</v>
      </c>
      <c r="L210" s="31" t="s">
        <v>621</v>
      </c>
      <c r="M210" s="31" t="s">
        <v>476</v>
      </c>
      <c r="N210" s="40">
        <v>45103</v>
      </c>
      <c r="O210" s="25">
        <v>520</v>
      </c>
      <c r="P210">
        <v>14</v>
      </c>
    </row>
    <row r="211" spans="7:16" x14ac:dyDescent="0.25">
      <c r="G211">
        <v>70230</v>
      </c>
      <c r="H211" t="s">
        <v>169</v>
      </c>
      <c r="I211" t="s">
        <v>120</v>
      </c>
      <c r="J211" t="s">
        <v>622</v>
      </c>
      <c r="K211" t="s">
        <v>499</v>
      </c>
      <c r="L211" s="31" t="s">
        <v>621</v>
      </c>
      <c r="M211" s="31" t="s">
        <v>482</v>
      </c>
      <c r="N211" s="40">
        <v>45082</v>
      </c>
      <c r="O211" s="25">
        <v>400</v>
      </c>
      <c r="P211">
        <v>7</v>
      </c>
    </row>
    <row r="212" spans="7:16" x14ac:dyDescent="0.25">
      <c r="G212">
        <v>70689</v>
      </c>
      <c r="H212" t="s">
        <v>175</v>
      </c>
      <c r="I212" t="s">
        <v>176</v>
      </c>
      <c r="J212" t="s">
        <v>622</v>
      </c>
      <c r="K212" t="s">
        <v>483</v>
      </c>
      <c r="L212" s="31" t="s">
        <v>621</v>
      </c>
      <c r="M212" s="31" t="s">
        <v>482</v>
      </c>
      <c r="N212" s="40">
        <v>45080</v>
      </c>
      <c r="O212" s="25">
        <v>150</v>
      </c>
      <c r="P212">
        <v>7</v>
      </c>
    </row>
    <row r="213" spans="7:16" x14ac:dyDescent="0.25">
      <c r="G213">
        <v>70748</v>
      </c>
      <c r="H213" t="s">
        <v>459</v>
      </c>
      <c r="I213" t="s">
        <v>255</v>
      </c>
      <c r="J213" t="s">
        <v>622</v>
      </c>
      <c r="K213" t="s">
        <v>481</v>
      </c>
      <c r="L213" s="31" t="s">
        <v>621</v>
      </c>
      <c r="M213" s="31" t="s">
        <v>482</v>
      </c>
      <c r="N213" s="40">
        <v>45085</v>
      </c>
      <c r="O213" s="25">
        <v>400</v>
      </c>
      <c r="P213">
        <v>7</v>
      </c>
    </row>
    <row r="214" spans="7:16" x14ac:dyDescent="0.25">
      <c r="G214">
        <v>70358</v>
      </c>
      <c r="H214" t="s">
        <v>193</v>
      </c>
      <c r="I214" t="s">
        <v>194</v>
      </c>
      <c r="J214" t="s">
        <v>622</v>
      </c>
      <c r="K214" t="s">
        <v>483</v>
      </c>
      <c r="L214" s="31" t="s">
        <v>621</v>
      </c>
      <c r="M214" s="31" t="s">
        <v>482</v>
      </c>
      <c r="N214" s="40">
        <v>45086</v>
      </c>
      <c r="O214" s="25">
        <v>300</v>
      </c>
      <c r="P214">
        <v>3.5</v>
      </c>
    </row>
    <row r="215" spans="7:16" x14ac:dyDescent="0.25">
      <c r="G215">
        <v>70024</v>
      </c>
      <c r="H215" t="s">
        <v>382</v>
      </c>
      <c r="I215" t="s">
        <v>86</v>
      </c>
      <c r="J215" t="s">
        <v>622</v>
      </c>
      <c r="K215" t="s">
        <v>500</v>
      </c>
      <c r="L215" s="31" t="s">
        <v>621</v>
      </c>
      <c r="M215" s="31" t="s">
        <v>476</v>
      </c>
      <c r="N215" s="40">
        <v>45090</v>
      </c>
      <c r="O215" s="25">
        <v>400</v>
      </c>
      <c r="P215">
        <v>7</v>
      </c>
    </row>
    <row r="216" spans="7:16" x14ac:dyDescent="0.25">
      <c r="G216">
        <v>70277</v>
      </c>
      <c r="H216" t="s">
        <v>349</v>
      </c>
      <c r="I216" t="s">
        <v>350</v>
      </c>
      <c r="J216" t="s">
        <v>623</v>
      </c>
      <c r="K216" t="s">
        <v>536</v>
      </c>
      <c r="L216" s="31" t="s">
        <v>621</v>
      </c>
      <c r="M216" s="31" t="s">
        <v>476</v>
      </c>
      <c r="N216" s="40">
        <v>45097</v>
      </c>
      <c r="O216" s="25">
        <v>1747.5</v>
      </c>
      <c r="P216">
        <v>7</v>
      </c>
    </row>
    <row r="217" spans="7:16" x14ac:dyDescent="0.25">
      <c r="G217">
        <v>70017</v>
      </c>
      <c r="H217" t="s">
        <v>179</v>
      </c>
      <c r="I217" t="s">
        <v>180</v>
      </c>
      <c r="J217" t="s">
        <v>622</v>
      </c>
      <c r="K217" t="s">
        <v>499</v>
      </c>
      <c r="L217" s="31" t="s">
        <v>621</v>
      </c>
      <c r="M217" s="31" t="s">
        <v>482</v>
      </c>
      <c r="N217" s="40">
        <v>45102</v>
      </c>
      <c r="O217" s="25">
        <v>400</v>
      </c>
      <c r="P217">
        <v>7</v>
      </c>
    </row>
    <row r="218" spans="7:16" x14ac:dyDescent="0.25">
      <c r="G218">
        <v>10001</v>
      </c>
      <c r="H218" t="s">
        <v>464</v>
      </c>
      <c r="I218" t="s">
        <v>148</v>
      </c>
      <c r="J218" t="s">
        <v>622</v>
      </c>
      <c r="K218" t="s">
        <v>483</v>
      </c>
      <c r="L218" s="31" t="s">
        <v>621</v>
      </c>
      <c r="M218" s="31" t="s">
        <v>482</v>
      </c>
      <c r="N218" s="40">
        <v>45093</v>
      </c>
      <c r="O218" s="25">
        <v>300</v>
      </c>
      <c r="P218">
        <v>7</v>
      </c>
    </row>
    <row r="219" spans="7:16" x14ac:dyDescent="0.25">
      <c r="G219">
        <v>70531</v>
      </c>
      <c r="H219" t="s">
        <v>177</v>
      </c>
      <c r="I219" t="s">
        <v>178</v>
      </c>
      <c r="J219" t="s">
        <v>622</v>
      </c>
      <c r="K219" t="s">
        <v>562</v>
      </c>
      <c r="L219" s="31" t="s">
        <v>621</v>
      </c>
      <c r="M219" s="31" t="s">
        <v>476</v>
      </c>
      <c r="N219" s="40">
        <v>45099</v>
      </c>
      <c r="O219" s="25">
        <v>200</v>
      </c>
      <c r="P219">
        <v>7</v>
      </c>
    </row>
    <row r="220" spans="7:16" x14ac:dyDescent="0.25">
      <c r="G220">
        <v>70080</v>
      </c>
      <c r="H220" t="s">
        <v>319</v>
      </c>
      <c r="I220" t="s">
        <v>313</v>
      </c>
      <c r="J220" t="s">
        <v>622</v>
      </c>
      <c r="K220" t="s">
        <v>495</v>
      </c>
      <c r="L220" s="31" t="s">
        <v>621</v>
      </c>
      <c r="M220" s="31" t="s">
        <v>476</v>
      </c>
      <c r="N220" s="40">
        <v>45101</v>
      </c>
      <c r="O220" s="25">
        <v>260</v>
      </c>
      <c r="P220">
        <v>14</v>
      </c>
    </row>
    <row r="221" spans="7:16" x14ac:dyDescent="0.25">
      <c r="G221">
        <v>70468</v>
      </c>
      <c r="H221" t="s">
        <v>378</v>
      </c>
      <c r="I221" t="s">
        <v>379</v>
      </c>
      <c r="J221" t="s">
        <v>622</v>
      </c>
      <c r="K221" t="s">
        <v>487</v>
      </c>
      <c r="L221" s="31" t="s">
        <v>621</v>
      </c>
      <c r="M221" s="31" t="s">
        <v>482</v>
      </c>
      <c r="N221" s="40">
        <v>45092</v>
      </c>
      <c r="O221" s="25">
        <v>159</v>
      </c>
      <c r="P221">
        <v>4</v>
      </c>
    </row>
    <row r="222" spans="7:16" x14ac:dyDescent="0.25">
      <c r="G222">
        <v>70050</v>
      </c>
      <c r="H222" t="s">
        <v>451</v>
      </c>
      <c r="I222" t="s">
        <v>162</v>
      </c>
      <c r="J222" t="s">
        <v>623</v>
      </c>
      <c r="K222" t="s">
        <v>507</v>
      </c>
      <c r="L222" s="31" t="s">
        <v>621</v>
      </c>
      <c r="M222" s="31" t="s">
        <v>482</v>
      </c>
      <c r="N222" s="40">
        <v>45079</v>
      </c>
      <c r="O222" s="25">
        <v>13919</v>
      </c>
      <c r="P222">
        <v>80</v>
      </c>
    </row>
    <row r="223" spans="7:16" x14ac:dyDescent="0.25">
      <c r="G223">
        <v>70017</v>
      </c>
      <c r="H223" t="s">
        <v>179</v>
      </c>
      <c r="I223" t="s">
        <v>180</v>
      </c>
      <c r="J223" t="s">
        <v>622</v>
      </c>
      <c r="K223" t="s">
        <v>480</v>
      </c>
      <c r="L223" s="31" t="s">
        <v>621</v>
      </c>
      <c r="M223" s="31" t="s">
        <v>476</v>
      </c>
      <c r="N223" s="40">
        <v>45084</v>
      </c>
      <c r="O223" s="25">
        <v>400</v>
      </c>
      <c r="P223">
        <v>3.5</v>
      </c>
    </row>
    <row r="224" spans="7:16" x14ac:dyDescent="0.25">
      <c r="G224">
        <v>70699</v>
      </c>
      <c r="H224" t="s">
        <v>44</v>
      </c>
      <c r="I224" t="s">
        <v>45</v>
      </c>
      <c r="J224" t="s">
        <v>622</v>
      </c>
      <c r="K224" t="s">
        <v>554</v>
      </c>
      <c r="L224" s="31" t="s">
        <v>621</v>
      </c>
      <c r="M224" s="31" t="s">
        <v>476</v>
      </c>
      <c r="N224" s="40">
        <v>45079</v>
      </c>
      <c r="O224" s="25">
        <v>765</v>
      </c>
      <c r="P224">
        <v>14</v>
      </c>
    </row>
    <row r="225" spans="7:16" x14ac:dyDescent="0.25">
      <c r="G225">
        <v>70075</v>
      </c>
      <c r="H225" t="s">
        <v>243</v>
      </c>
      <c r="I225" t="s">
        <v>244</v>
      </c>
      <c r="J225" t="s">
        <v>622</v>
      </c>
      <c r="K225" t="s">
        <v>486</v>
      </c>
      <c r="L225" s="31" t="s">
        <v>621</v>
      </c>
      <c r="M225" s="31" t="s">
        <v>482</v>
      </c>
      <c r="N225" s="40">
        <v>45102</v>
      </c>
      <c r="O225" s="25">
        <v>400</v>
      </c>
      <c r="P225">
        <v>7</v>
      </c>
    </row>
    <row r="226" spans="7:16" x14ac:dyDescent="0.25">
      <c r="G226">
        <v>70611</v>
      </c>
      <c r="H226" t="s">
        <v>68</v>
      </c>
      <c r="I226" t="s">
        <v>69</v>
      </c>
      <c r="J226" t="s">
        <v>622</v>
      </c>
      <c r="K226" t="s">
        <v>499</v>
      </c>
      <c r="L226" s="31" t="s">
        <v>621</v>
      </c>
      <c r="M226" s="31" t="s">
        <v>482</v>
      </c>
      <c r="N226" s="40">
        <v>45093</v>
      </c>
      <c r="O226" s="25">
        <v>400</v>
      </c>
      <c r="P226">
        <v>7</v>
      </c>
    </row>
    <row r="227" spans="7:16" x14ac:dyDescent="0.25">
      <c r="G227">
        <v>70366</v>
      </c>
      <c r="H227" t="s">
        <v>460</v>
      </c>
      <c r="I227" t="s">
        <v>352</v>
      </c>
      <c r="J227" t="s">
        <v>622</v>
      </c>
      <c r="K227" t="s">
        <v>504</v>
      </c>
      <c r="L227" s="31" t="s">
        <v>621</v>
      </c>
      <c r="M227" s="31" t="s">
        <v>476</v>
      </c>
      <c r="N227" s="40">
        <v>45100</v>
      </c>
      <c r="O227" s="25">
        <v>1062</v>
      </c>
      <c r="P227">
        <v>14</v>
      </c>
    </row>
    <row r="228" spans="7:16" x14ac:dyDescent="0.25">
      <c r="G228">
        <v>70690</v>
      </c>
      <c r="H228" t="s">
        <v>356</v>
      </c>
      <c r="I228" t="s">
        <v>357</v>
      </c>
      <c r="J228" t="s">
        <v>622</v>
      </c>
      <c r="K228" t="s">
        <v>533</v>
      </c>
      <c r="L228" s="31" t="s">
        <v>621</v>
      </c>
      <c r="M228" s="31" t="s">
        <v>482</v>
      </c>
      <c r="N228" s="40">
        <v>45078</v>
      </c>
      <c r="O228" s="25">
        <v>0</v>
      </c>
      <c r="P228">
        <v>4</v>
      </c>
    </row>
    <row r="229" spans="7:16" x14ac:dyDescent="0.25">
      <c r="G229">
        <v>70295</v>
      </c>
      <c r="H229" t="s">
        <v>37</v>
      </c>
      <c r="I229" t="s">
        <v>38</v>
      </c>
      <c r="J229" t="s">
        <v>625</v>
      </c>
      <c r="K229" t="s">
        <v>502</v>
      </c>
      <c r="L229" s="31" t="s">
        <v>621</v>
      </c>
      <c r="M229" s="31" t="s">
        <v>476</v>
      </c>
      <c r="N229" s="40">
        <v>45079</v>
      </c>
      <c r="O229" s="25">
        <v>1100</v>
      </c>
      <c r="P229">
        <v>21</v>
      </c>
    </row>
    <row r="230" spans="7:16" x14ac:dyDescent="0.25">
      <c r="G230">
        <v>70286</v>
      </c>
      <c r="H230" t="s">
        <v>50</v>
      </c>
      <c r="I230" t="s">
        <v>51</v>
      </c>
      <c r="J230" t="s">
        <v>622</v>
      </c>
      <c r="K230" t="s">
        <v>509</v>
      </c>
      <c r="L230" s="31" t="s">
        <v>620</v>
      </c>
      <c r="M230" s="31" t="s">
        <v>476</v>
      </c>
      <c r="N230" s="40">
        <v>45103</v>
      </c>
      <c r="O230" s="25">
        <v>240</v>
      </c>
      <c r="P230">
        <v>7</v>
      </c>
    </row>
    <row r="231" spans="7:16" x14ac:dyDescent="0.25">
      <c r="G231">
        <v>70781</v>
      </c>
      <c r="H231" t="s">
        <v>110</v>
      </c>
      <c r="I231" t="s">
        <v>111</v>
      </c>
      <c r="J231" t="s">
        <v>622</v>
      </c>
      <c r="K231" t="s">
        <v>543</v>
      </c>
      <c r="L231" s="31" t="s">
        <v>621</v>
      </c>
      <c r="M231" s="31" t="s">
        <v>476</v>
      </c>
      <c r="N231" s="40">
        <v>45102</v>
      </c>
      <c r="O231" s="25">
        <v>152</v>
      </c>
      <c r="P231">
        <v>7</v>
      </c>
    </row>
    <row r="232" spans="7:16" x14ac:dyDescent="0.25">
      <c r="G232">
        <v>70478</v>
      </c>
      <c r="H232" t="s">
        <v>277</v>
      </c>
      <c r="I232" t="s">
        <v>278</v>
      </c>
      <c r="J232" t="s">
        <v>622</v>
      </c>
      <c r="K232" t="s">
        <v>561</v>
      </c>
      <c r="L232" s="31" t="s">
        <v>621</v>
      </c>
      <c r="M232" s="31" t="s">
        <v>476</v>
      </c>
      <c r="N232" s="40">
        <v>45085</v>
      </c>
      <c r="O232" s="25">
        <v>600</v>
      </c>
      <c r="P232">
        <v>14</v>
      </c>
    </row>
    <row r="233" spans="7:16" x14ac:dyDescent="0.25">
      <c r="G233">
        <v>70313</v>
      </c>
      <c r="H233" t="s">
        <v>129</v>
      </c>
      <c r="I233" t="s">
        <v>130</v>
      </c>
      <c r="J233" t="s">
        <v>622</v>
      </c>
      <c r="K233" t="s">
        <v>497</v>
      </c>
      <c r="L233" s="31" t="s">
        <v>621</v>
      </c>
      <c r="M233" s="31" t="s">
        <v>476</v>
      </c>
      <c r="N233" s="40">
        <v>45100</v>
      </c>
      <c r="O233" s="25">
        <v>1598</v>
      </c>
      <c r="P233">
        <v>14</v>
      </c>
    </row>
    <row r="234" spans="7:16" x14ac:dyDescent="0.25">
      <c r="G234">
        <v>70410</v>
      </c>
      <c r="H234" t="s">
        <v>211</v>
      </c>
      <c r="I234" t="s">
        <v>212</v>
      </c>
      <c r="J234" t="s">
        <v>623</v>
      </c>
      <c r="K234" t="s">
        <v>537</v>
      </c>
      <c r="L234" s="31" t="s">
        <v>621</v>
      </c>
      <c r="M234" s="31" t="s">
        <v>482</v>
      </c>
      <c r="N234" s="40">
        <v>45093</v>
      </c>
      <c r="O234" s="25">
        <v>7695</v>
      </c>
      <c r="P234">
        <v>105</v>
      </c>
    </row>
    <row r="235" spans="7:16" x14ac:dyDescent="0.25">
      <c r="G235">
        <v>70673</v>
      </c>
      <c r="H235" t="s">
        <v>235</v>
      </c>
      <c r="I235" t="s">
        <v>236</v>
      </c>
      <c r="J235" t="s">
        <v>622</v>
      </c>
      <c r="K235" t="s">
        <v>490</v>
      </c>
      <c r="L235" s="31" t="s">
        <v>621</v>
      </c>
      <c r="M235" s="31" t="s">
        <v>476</v>
      </c>
      <c r="N235" s="40">
        <v>45082</v>
      </c>
      <c r="O235" s="25">
        <v>373</v>
      </c>
      <c r="P235">
        <v>14</v>
      </c>
    </row>
    <row r="236" spans="7:16" x14ac:dyDescent="0.25">
      <c r="G236">
        <v>70095</v>
      </c>
      <c r="H236" t="s">
        <v>205</v>
      </c>
      <c r="I236" t="s">
        <v>206</v>
      </c>
      <c r="J236" t="s">
        <v>622</v>
      </c>
      <c r="K236" t="s">
        <v>474</v>
      </c>
      <c r="L236" s="31" t="s">
        <v>621</v>
      </c>
      <c r="M236" s="31" t="s">
        <v>482</v>
      </c>
      <c r="N236" s="40">
        <v>45104</v>
      </c>
      <c r="O236" s="25">
        <v>0</v>
      </c>
      <c r="P236">
        <v>2</v>
      </c>
    </row>
    <row r="237" spans="7:16" x14ac:dyDescent="0.25">
      <c r="G237">
        <v>70351</v>
      </c>
      <c r="H237" t="s">
        <v>136</v>
      </c>
      <c r="I237" t="s">
        <v>137</v>
      </c>
      <c r="J237" t="s">
        <v>622</v>
      </c>
      <c r="K237" t="s">
        <v>480</v>
      </c>
      <c r="L237" s="31" t="s">
        <v>621</v>
      </c>
      <c r="M237" s="31" t="s">
        <v>476</v>
      </c>
      <c r="N237" s="40">
        <v>45083</v>
      </c>
      <c r="O237" s="25">
        <v>601</v>
      </c>
      <c r="P237">
        <v>4</v>
      </c>
    </row>
    <row r="238" spans="7:16" x14ac:dyDescent="0.25">
      <c r="G238">
        <v>70760</v>
      </c>
      <c r="H238" t="s">
        <v>391</v>
      </c>
      <c r="I238" t="s">
        <v>264</v>
      </c>
      <c r="J238" t="s">
        <v>622</v>
      </c>
      <c r="K238" t="s">
        <v>573</v>
      </c>
      <c r="L238" s="31" t="s">
        <v>621</v>
      </c>
      <c r="M238" s="31" t="s">
        <v>476</v>
      </c>
      <c r="N238" s="40">
        <v>45086</v>
      </c>
      <c r="O238" s="25">
        <v>1700</v>
      </c>
      <c r="P238">
        <v>28</v>
      </c>
    </row>
    <row r="239" spans="7:16" x14ac:dyDescent="0.25">
      <c r="G239">
        <v>70078</v>
      </c>
      <c r="H239" t="s">
        <v>452</v>
      </c>
      <c r="I239" t="s">
        <v>132</v>
      </c>
      <c r="J239" t="s">
        <v>622</v>
      </c>
      <c r="K239" t="s">
        <v>499</v>
      </c>
      <c r="L239" s="31" t="s">
        <v>621</v>
      </c>
      <c r="M239" s="31" t="s">
        <v>476</v>
      </c>
      <c r="N239" s="40">
        <v>45079</v>
      </c>
      <c r="O239" s="25">
        <v>400</v>
      </c>
      <c r="P239">
        <v>7</v>
      </c>
    </row>
    <row r="240" spans="7:16" x14ac:dyDescent="0.25">
      <c r="G240">
        <v>70410</v>
      </c>
      <c r="H240" t="s">
        <v>211</v>
      </c>
      <c r="I240" t="s">
        <v>212</v>
      </c>
      <c r="J240" t="s">
        <v>622</v>
      </c>
      <c r="K240" t="s">
        <v>539</v>
      </c>
      <c r="L240" s="31" t="s">
        <v>621</v>
      </c>
      <c r="M240" s="31" t="s">
        <v>476</v>
      </c>
      <c r="N240" s="40">
        <v>45104</v>
      </c>
      <c r="O240" s="25">
        <v>595</v>
      </c>
      <c r="P240">
        <v>2</v>
      </c>
    </row>
    <row r="241" spans="7:16" x14ac:dyDescent="0.25">
      <c r="G241">
        <v>70741</v>
      </c>
      <c r="H241" t="s">
        <v>309</v>
      </c>
      <c r="I241" t="s">
        <v>101</v>
      </c>
      <c r="J241" t="s">
        <v>622</v>
      </c>
      <c r="K241" t="s">
        <v>533</v>
      </c>
      <c r="L241" s="31" t="s">
        <v>621</v>
      </c>
      <c r="M241" s="31" t="s">
        <v>482</v>
      </c>
      <c r="N241" s="40">
        <v>45090</v>
      </c>
      <c r="O241" s="25">
        <v>0</v>
      </c>
      <c r="P241">
        <v>4</v>
      </c>
    </row>
    <row r="242" spans="7:16" x14ac:dyDescent="0.25">
      <c r="G242">
        <v>70623</v>
      </c>
      <c r="H242" t="s">
        <v>437</v>
      </c>
      <c r="I242" t="s">
        <v>438</v>
      </c>
      <c r="J242" t="s">
        <v>622</v>
      </c>
      <c r="K242" t="s">
        <v>552</v>
      </c>
      <c r="L242" s="31" t="s">
        <v>621</v>
      </c>
      <c r="M242" s="31" t="s">
        <v>482</v>
      </c>
      <c r="N242" s="40">
        <v>45087</v>
      </c>
      <c r="O242" s="25">
        <v>1200</v>
      </c>
      <c r="P242">
        <v>7</v>
      </c>
    </row>
    <row r="243" spans="7:16" x14ac:dyDescent="0.25">
      <c r="G243">
        <v>70624</v>
      </c>
      <c r="H243" t="s">
        <v>389</v>
      </c>
      <c r="I243" t="s">
        <v>172</v>
      </c>
      <c r="J243" t="s">
        <v>622</v>
      </c>
      <c r="K243" t="s">
        <v>518</v>
      </c>
      <c r="L243" s="31" t="s">
        <v>621</v>
      </c>
      <c r="M243" s="31" t="s">
        <v>476</v>
      </c>
      <c r="N243" s="40">
        <v>45091</v>
      </c>
      <c r="O243" s="25">
        <v>300</v>
      </c>
      <c r="P243">
        <v>7</v>
      </c>
    </row>
    <row r="244" spans="7:16" x14ac:dyDescent="0.25">
      <c r="G244">
        <v>70521</v>
      </c>
      <c r="H244" t="s">
        <v>413</v>
      </c>
      <c r="I244" t="s">
        <v>358</v>
      </c>
      <c r="J244" t="s">
        <v>622</v>
      </c>
      <c r="K244" t="s">
        <v>499</v>
      </c>
      <c r="L244" s="31" t="s">
        <v>621</v>
      </c>
      <c r="M244" s="31" t="s">
        <v>476</v>
      </c>
      <c r="N244" s="40">
        <v>45101</v>
      </c>
      <c r="O244" s="25">
        <v>200</v>
      </c>
      <c r="P244">
        <v>7</v>
      </c>
    </row>
    <row r="245" spans="7:16" x14ac:dyDescent="0.25">
      <c r="G245">
        <v>70358</v>
      </c>
      <c r="H245" t="s">
        <v>193</v>
      </c>
      <c r="I245" t="s">
        <v>194</v>
      </c>
      <c r="J245" t="s">
        <v>623</v>
      </c>
      <c r="K245" t="s">
        <v>536</v>
      </c>
      <c r="L245" s="31" t="s">
        <v>621</v>
      </c>
      <c r="M245" s="31" t="s">
        <v>482</v>
      </c>
      <c r="N245" s="40">
        <v>45082</v>
      </c>
      <c r="O245" s="25">
        <v>2402.8125</v>
      </c>
      <c r="P245">
        <v>21</v>
      </c>
    </row>
    <row r="246" spans="7:16" x14ac:dyDescent="0.25">
      <c r="G246">
        <v>70551</v>
      </c>
      <c r="H246" t="s">
        <v>92</v>
      </c>
      <c r="I246" t="s">
        <v>93</v>
      </c>
      <c r="J246" t="s">
        <v>622</v>
      </c>
      <c r="K246" t="s">
        <v>484</v>
      </c>
      <c r="L246" s="31" t="s">
        <v>621</v>
      </c>
      <c r="M246" s="31" t="s">
        <v>482</v>
      </c>
      <c r="N246" s="40">
        <v>45103</v>
      </c>
      <c r="O246" s="25">
        <v>400</v>
      </c>
      <c r="P246">
        <v>7</v>
      </c>
    </row>
    <row r="247" spans="7:16" x14ac:dyDescent="0.25">
      <c r="G247">
        <v>70516</v>
      </c>
      <c r="H247" t="s">
        <v>197</v>
      </c>
      <c r="I247" t="s">
        <v>198</v>
      </c>
      <c r="J247" t="s">
        <v>622</v>
      </c>
      <c r="K247" t="s">
        <v>518</v>
      </c>
      <c r="L247" s="31" t="s">
        <v>621</v>
      </c>
      <c r="M247" s="31" t="s">
        <v>476</v>
      </c>
      <c r="N247" s="40">
        <v>45080</v>
      </c>
      <c r="O247" s="25">
        <v>300</v>
      </c>
      <c r="P247">
        <v>7</v>
      </c>
    </row>
    <row r="248" spans="7:16" x14ac:dyDescent="0.25">
      <c r="G248">
        <v>70366</v>
      </c>
      <c r="H248" t="s">
        <v>460</v>
      </c>
      <c r="I248" t="s">
        <v>352</v>
      </c>
      <c r="J248" t="s">
        <v>622</v>
      </c>
      <c r="K248" t="s">
        <v>479</v>
      </c>
      <c r="L248" s="31" t="s">
        <v>621</v>
      </c>
      <c r="M248" s="31" t="s">
        <v>476</v>
      </c>
      <c r="N248" s="40">
        <v>45078</v>
      </c>
      <c r="O248" s="25">
        <v>430</v>
      </c>
      <c r="P248">
        <v>4</v>
      </c>
    </row>
    <row r="249" spans="7:16" x14ac:dyDescent="0.25">
      <c r="G249">
        <v>70437</v>
      </c>
      <c r="H249" t="s">
        <v>232</v>
      </c>
      <c r="I249" t="s">
        <v>233</v>
      </c>
      <c r="J249" t="s">
        <v>624</v>
      </c>
      <c r="K249" t="s">
        <v>558</v>
      </c>
      <c r="L249" s="31" t="s">
        <v>621</v>
      </c>
      <c r="M249" s="31" t="s">
        <v>476</v>
      </c>
      <c r="N249" s="40">
        <v>45096</v>
      </c>
      <c r="O249" s="25">
        <v>180</v>
      </c>
      <c r="P249">
        <v>7</v>
      </c>
    </row>
    <row r="250" spans="7:16" x14ac:dyDescent="0.25">
      <c r="G250">
        <v>70126</v>
      </c>
      <c r="H250" t="s">
        <v>307</v>
      </c>
      <c r="I250" t="s">
        <v>308</v>
      </c>
      <c r="J250" t="s">
        <v>624</v>
      </c>
      <c r="K250" t="s">
        <v>529</v>
      </c>
      <c r="L250" s="31" t="s">
        <v>621</v>
      </c>
      <c r="M250" s="31" t="s">
        <v>476</v>
      </c>
      <c r="N250" s="40">
        <v>45104</v>
      </c>
      <c r="O250" s="25">
        <v>180</v>
      </c>
      <c r="P250">
        <v>7</v>
      </c>
    </row>
    <row r="251" spans="7:16" x14ac:dyDescent="0.25">
      <c r="G251">
        <v>70339</v>
      </c>
      <c r="H251" t="s">
        <v>336</v>
      </c>
      <c r="I251" t="s">
        <v>45</v>
      </c>
      <c r="J251" t="s">
        <v>623</v>
      </c>
      <c r="K251" t="s">
        <v>505</v>
      </c>
      <c r="L251" s="31" t="s">
        <v>621</v>
      </c>
      <c r="M251" s="31" t="s">
        <v>482</v>
      </c>
      <c r="N251" s="40">
        <v>45097</v>
      </c>
      <c r="O251" s="25">
        <v>3564</v>
      </c>
      <c r="P251">
        <v>49</v>
      </c>
    </row>
    <row r="252" spans="7:16" x14ac:dyDescent="0.25">
      <c r="G252">
        <v>70319</v>
      </c>
      <c r="H252" t="s">
        <v>105</v>
      </c>
      <c r="I252" t="s">
        <v>106</v>
      </c>
      <c r="J252" t="s">
        <v>622</v>
      </c>
      <c r="K252" t="s">
        <v>535</v>
      </c>
      <c r="L252" s="31" t="s">
        <v>621</v>
      </c>
      <c r="M252" s="31" t="s">
        <v>482</v>
      </c>
      <c r="N252" s="40">
        <v>45090</v>
      </c>
      <c r="O252" s="25">
        <v>500</v>
      </c>
      <c r="P252">
        <v>2</v>
      </c>
    </row>
    <row r="253" spans="7:16" x14ac:dyDescent="0.25">
      <c r="G253">
        <v>70392</v>
      </c>
      <c r="H253" t="s">
        <v>108</v>
      </c>
      <c r="I253" t="s">
        <v>109</v>
      </c>
      <c r="J253" t="s">
        <v>622</v>
      </c>
      <c r="K253" t="s">
        <v>479</v>
      </c>
      <c r="L253" s="31" t="s">
        <v>620</v>
      </c>
      <c r="M253" s="31" t="s">
        <v>476</v>
      </c>
      <c r="N253" s="40">
        <v>45079</v>
      </c>
      <c r="O253" s="25">
        <v>183.9</v>
      </c>
      <c r="P253">
        <v>4</v>
      </c>
    </row>
    <row r="254" spans="7:16" x14ac:dyDescent="0.25">
      <c r="G254">
        <v>70414</v>
      </c>
      <c r="H254" t="s">
        <v>330</v>
      </c>
      <c r="I254" t="s">
        <v>314</v>
      </c>
      <c r="J254" t="s">
        <v>622</v>
      </c>
      <c r="K254" t="s">
        <v>499</v>
      </c>
      <c r="L254" s="31" t="s">
        <v>621</v>
      </c>
      <c r="M254" s="31" t="s">
        <v>476</v>
      </c>
      <c r="N254" s="40">
        <v>45097</v>
      </c>
      <c r="O254" s="25">
        <v>400</v>
      </c>
      <c r="P254">
        <v>7</v>
      </c>
    </row>
    <row r="255" spans="7:16" x14ac:dyDescent="0.25">
      <c r="G255">
        <v>70685</v>
      </c>
      <c r="H255" t="s">
        <v>32</v>
      </c>
      <c r="I255" t="s">
        <v>33</v>
      </c>
      <c r="J255" t="s">
        <v>622</v>
      </c>
      <c r="K255" t="s">
        <v>483</v>
      </c>
      <c r="L255" s="31" t="s">
        <v>621</v>
      </c>
      <c r="M255" s="31" t="s">
        <v>482</v>
      </c>
      <c r="N255" s="40">
        <v>45103</v>
      </c>
      <c r="O255" s="25">
        <v>150</v>
      </c>
      <c r="P255">
        <v>7</v>
      </c>
    </row>
    <row r="256" spans="7:16" x14ac:dyDescent="0.25">
      <c r="G256">
        <v>70578</v>
      </c>
      <c r="H256" t="s">
        <v>324</v>
      </c>
      <c r="I256" t="s">
        <v>325</v>
      </c>
      <c r="J256" t="s">
        <v>623</v>
      </c>
      <c r="K256" t="s">
        <v>549</v>
      </c>
      <c r="L256" s="31" t="s">
        <v>620</v>
      </c>
      <c r="M256" s="31" t="s">
        <v>476</v>
      </c>
      <c r="N256" s="40">
        <v>45102</v>
      </c>
      <c r="O256" s="25">
        <v>2175</v>
      </c>
      <c r="P256">
        <v>7</v>
      </c>
    </row>
    <row r="257" spans="7:16" x14ac:dyDescent="0.25">
      <c r="G257">
        <v>70097</v>
      </c>
      <c r="H257" t="s">
        <v>247</v>
      </c>
      <c r="I257" t="s">
        <v>248</v>
      </c>
      <c r="J257" t="s">
        <v>622</v>
      </c>
      <c r="K257" t="s">
        <v>474</v>
      </c>
      <c r="L257" s="31" t="s">
        <v>621</v>
      </c>
      <c r="M257" s="31" t="s">
        <v>482</v>
      </c>
      <c r="N257" s="40">
        <v>45085</v>
      </c>
      <c r="O257" s="25">
        <v>0</v>
      </c>
      <c r="P257">
        <v>2</v>
      </c>
    </row>
    <row r="258" spans="7:16" x14ac:dyDescent="0.25">
      <c r="G258">
        <v>70063</v>
      </c>
      <c r="H258" t="s">
        <v>153</v>
      </c>
      <c r="I258" t="s">
        <v>154</v>
      </c>
      <c r="J258" t="s">
        <v>622</v>
      </c>
      <c r="K258" t="s">
        <v>499</v>
      </c>
      <c r="L258" s="31" t="s">
        <v>621</v>
      </c>
      <c r="M258" s="31" t="s">
        <v>482</v>
      </c>
      <c r="N258" s="40">
        <v>45083</v>
      </c>
      <c r="O258" s="25">
        <v>400</v>
      </c>
      <c r="P258">
        <v>7</v>
      </c>
    </row>
    <row r="259" spans="7:16" x14ac:dyDescent="0.25">
      <c r="G259">
        <v>70614</v>
      </c>
      <c r="H259" t="s">
        <v>293</v>
      </c>
      <c r="I259" t="s">
        <v>294</v>
      </c>
      <c r="J259" t="s">
        <v>622</v>
      </c>
      <c r="K259" t="s">
        <v>477</v>
      </c>
      <c r="L259" s="31" t="s">
        <v>621</v>
      </c>
      <c r="M259" s="31" t="s">
        <v>476</v>
      </c>
      <c r="N259" s="40">
        <v>45088</v>
      </c>
      <c r="O259" s="25">
        <v>1030</v>
      </c>
      <c r="P259">
        <v>4</v>
      </c>
    </row>
    <row r="260" spans="7:16" x14ac:dyDescent="0.25">
      <c r="G260">
        <v>70581</v>
      </c>
      <c r="H260" t="s">
        <v>223</v>
      </c>
      <c r="I260" t="s">
        <v>192</v>
      </c>
      <c r="J260" t="s">
        <v>622</v>
      </c>
      <c r="K260" t="s">
        <v>481</v>
      </c>
      <c r="L260" s="31" t="s">
        <v>621</v>
      </c>
      <c r="M260" s="31" t="s">
        <v>476</v>
      </c>
      <c r="N260" s="40">
        <v>45089</v>
      </c>
      <c r="O260" s="25">
        <v>259</v>
      </c>
      <c r="P260">
        <v>4</v>
      </c>
    </row>
    <row r="261" spans="7:16" x14ac:dyDescent="0.25">
      <c r="G261">
        <v>70050</v>
      </c>
      <c r="H261" t="s">
        <v>451</v>
      </c>
      <c r="I261" t="s">
        <v>162</v>
      </c>
      <c r="J261" t="s">
        <v>622</v>
      </c>
      <c r="K261" t="s">
        <v>480</v>
      </c>
      <c r="L261" s="31" t="s">
        <v>621</v>
      </c>
      <c r="M261" s="31" t="s">
        <v>476</v>
      </c>
      <c r="N261" s="40">
        <v>45087</v>
      </c>
      <c r="O261" s="25">
        <v>601</v>
      </c>
      <c r="P261">
        <v>3.5</v>
      </c>
    </row>
    <row r="262" spans="7:16" x14ac:dyDescent="0.25">
      <c r="G262">
        <v>70556</v>
      </c>
      <c r="H262" t="s">
        <v>117</v>
      </c>
      <c r="I262" t="s">
        <v>118</v>
      </c>
      <c r="J262" t="s">
        <v>623</v>
      </c>
      <c r="K262" t="s">
        <v>505</v>
      </c>
      <c r="L262" s="31" t="s">
        <v>621</v>
      </c>
      <c r="M262" s="31" t="s">
        <v>482</v>
      </c>
      <c r="N262" s="40">
        <v>45094</v>
      </c>
      <c r="O262" s="25">
        <v>4309</v>
      </c>
      <c r="P262">
        <v>28</v>
      </c>
    </row>
    <row r="263" spans="7:16" x14ac:dyDescent="0.25">
      <c r="G263">
        <v>70277</v>
      </c>
      <c r="H263" t="s">
        <v>349</v>
      </c>
      <c r="I263" t="s">
        <v>350</v>
      </c>
      <c r="J263" t="s">
        <v>622</v>
      </c>
      <c r="K263" t="s">
        <v>544</v>
      </c>
      <c r="L263" s="31" t="s">
        <v>620</v>
      </c>
      <c r="M263" s="31" t="s">
        <v>476</v>
      </c>
      <c r="N263" s="40">
        <v>45083</v>
      </c>
      <c r="O263" s="25">
        <v>1940</v>
      </c>
      <c r="P263">
        <v>35</v>
      </c>
    </row>
    <row r="264" spans="7:16" x14ac:dyDescent="0.25">
      <c r="G264">
        <v>70478</v>
      </c>
      <c r="H264" t="s">
        <v>277</v>
      </c>
      <c r="I264" t="s">
        <v>278</v>
      </c>
      <c r="J264" t="s">
        <v>622</v>
      </c>
      <c r="K264" t="s">
        <v>504</v>
      </c>
      <c r="L264" s="31" t="s">
        <v>621</v>
      </c>
      <c r="M264" s="31" t="s">
        <v>476</v>
      </c>
      <c r="N264" s="40">
        <v>45097</v>
      </c>
      <c r="O264" s="25">
        <v>1062</v>
      </c>
      <c r="P264">
        <v>14</v>
      </c>
    </row>
    <row r="265" spans="7:16" x14ac:dyDescent="0.25">
      <c r="G265">
        <v>70624</v>
      </c>
      <c r="H265" t="s">
        <v>389</v>
      </c>
      <c r="I265" t="s">
        <v>172</v>
      </c>
      <c r="J265" t="s">
        <v>622</v>
      </c>
      <c r="K265" t="s">
        <v>504</v>
      </c>
      <c r="L265" s="31" t="s">
        <v>621</v>
      </c>
      <c r="M265" s="31" t="s">
        <v>476</v>
      </c>
      <c r="N265" s="40">
        <v>45097</v>
      </c>
      <c r="O265" s="25">
        <v>1062</v>
      </c>
      <c r="P265">
        <v>14</v>
      </c>
    </row>
    <row r="266" spans="7:16" x14ac:dyDescent="0.25">
      <c r="G266">
        <v>70106</v>
      </c>
      <c r="H266" t="s">
        <v>341</v>
      </c>
      <c r="I266" t="s">
        <v>313</v>
      </c>
      <c r="J266" t="s">
        <v>622</v>
      </c>
      <c r="K266" t="s">
        <v>528</v>
      </c>
      <c r="L266" s="31" t="s">
        <v>621</v>
      </c>
      <c r="M266" s="31" t="s">
        <v>476</v>
      </c>
      <c r="N266" s="40">
        <v>45097</v>
      </c>
      <c r="O266" s="25">
        <v>2590</v>
      </c>
      <c r="P266">
        <v>28</v>
      </c>
    </row>
    <row r="267" spans="7:16" x14ac:dyDescent="0.25">
      <c r="G267">
        <v>70710</v>
      </c>
      <c r="H267" t="s">
        <v>411</v>
      </c>
      <c r="I267" t="s">
        <v>412</v>
      </c>
      <c r="J267" t="s">
        <v>622</v>
      </c>
      <c r="K267" t="s">
        <v>495</v>
      </c>
      <c r="L267" s="31" t="s">
        <v>621</v>
      </c>
      <c r="M267" s="31" t="s">
        <v>476</v>
      </c>
      <c r="N267" s="40">
        <v>45084</v>
      </c>
      <c r="O267" s="25">
        <v>260</v>
      </c>
      <c r="P267">
        <v>14</v>
      </c>
    </row>
    <row r="268" spans="7:16" x14ac:dyDescent="0.25">
      <c r="G268">
        <v>70556</v>
      </c>
      <c r="H268" t="s">
        <v>117</v>
      </c>
      <c r="I268" t="s">
        <v>118</v>
      </c>
      <c r="J268" t="s">
        <v>622</v>
      </c>
      <c r="K268" t="s">
        <v>497</v>
      </c>
      <c r="L268" s="31" t="s">
        <v>621</v>
      </c>
      <c r="M268" s="31" t="s">
        <v>476</v>
      </c>
      <c r="N268" s="40">
        <v>45089</v>
      </c>
      <c r="O268" s="25">
        <v>1582</v>
      </c>
      <c r="P268">
        <v>14</v>
      </c>
    </row>
    <row r="269" spans="7:16" x14ac:dyDescent="0.25">
      <c r="G269">
        <v>70781</v>
      </c>
      <c r="H269" t="s">
        <v>110</v>
      </c>
      <c r="I269" t="s">
        <v>111</v>
      </c>
      <c r="J269" t="s">
        <v>622</v>
      </c>
      <c r="K269" t="s">
        <v>486</v>
      </c>
      <c r="L269" s="31" t="s">
        <v>621</v>
      </c>
      <c r="M269" s="31" t="s">
        <v>482</v>
      </c>
      <c r="N269" s="40">
        <v>45101</v>
      </c>
      <c r="O269" s="25">
        <v>400</v>
      </c>
      <c r="P269">
        <v>7</v>
      </c>
    </row>
    <row r="270" spans="7:16" x14ac:dyDescent="0.25">
      <c r="G270">
        <v>70478</v>
      </c>
      <c r="H270" t="s">
        <v>277</v>
      </c>
      <c r="I270" t="s">
        <v>278</v>
      </c>
      <c r="J270" t="s">
        <v>623</v>
      </c>
      <c r="K270" t="s">
        <v>506</v>
      </c>
      <c r="L270" s="31" t="s">
        <v>621</v>
      </c>
      <c r="M270" s="31" t="s">
        <v>482</v>
      </c>
      <c r="N270" s="40">
        <v>45102</v>
      </c>
      <c r="O270" s="25">
        <v>2677.5</v>
      </c>
      <c r="P270">
        <v>35</v>
      </c>
    </row>
    <row r="271" spans="7:16" x14ac:dyDescent="0.25">
      <c r="G271">
        <v>70454</v>
      </c>
      <c r="H271" t="s">
        <v>366</v>
      </c>
      <c r="I271" t="s">
        <v>367</v>
      </c>
      <c r="J271" t="s">
        <v>622</v>
      </c>
      <c r="K271" t="s">
        <v>477</v>
      </c>
      <c r="L271" s="31" t="s">
        <v>621</v>
      </c>
      <c r="M271" s="31" t="s">
        <v>476</v>
      </c>
      <c r="N271" s="40">
        <v>45082</v>
      </c>
      <c r="O271" s="25">
        <v>1030</v>
      </c>
      <c r="P271">
        <v>4</v>
      </c>
    </row>
    <row r="272" spans="7:16" x14ac:dyDescent="0.25">
      <c r="G272">
        <v>70611</v>
      </c>
      <c r="H272" t="s">
        <v>68</v>
      </c>
      <c r="I272" t="s">
        <v>69</v>
      </c>
      <c r="J272" t="s">
        <v>622</v>
      </c>
      <c r="K272" t="s">
        <v>503</v>
      </c>
      <c r="L272" s="31" t="s">
        <v>621</v>
      </c>
      <c r="M272" s="31" t="s">
        <v>476</v>
      </c>
      <c r="N272" s="40">
        <v>45089</v>
      </c>
      <c r="O272" s="25">
        <v>1594</v>
      </c>
      <c r="P272">
        <v>21</v>
      </c>
    </row>
    <row r="273" spans="7:16" x14ac:dyDescent="0.25">
      <c r="G273">
        <v>70066</v>
      </c>
      <c r="H273" t="s">
        <v>140</v>
      </c>
      <c r="I273" t="s">
        <v>141</v>
      </c>
      <c r="J273" t="s">
        <v>623</v>
      </c>
      <c r="K273" t="s">
        <v>514</v>
      </c>
      <c r="L273" s="31" t="s">
        <v>621</v>
      </c>
      <c r="M273" s="31" t="s">
        <v>476</v>
      </c>
      <c r="N273" s="40">
        <v>45095</v>
      </c>
      <c r="O273" s="25">
        <v>7695</v>
      </c>
      <c r="P273">
        <v>12</v>
      </c>
    </row>
    <row r="274" spans="7:16" x14ac:dyDescent="0.25">
      <c r="G274">
        <v>70050</v>
      </c>
      <c r="H274" t="s">
        <v>451</v>
      </c>
      <c r="I274" t="s">
        <v>162</v>
      </c>
      <c r="J274" t="s">
        <v>622</v>
      </c>
      <c r="K274" t="s">
        <v>503</v>
      </c>
      <c r="L274" s="31" t="s">
        <v>621</v>
      </c>
      <c r="M274" s="31" t="s">
        <v>476</v>
      </c>
      <c r="N274" s="40">
        <v>45093</v>
      </c>
      <c r="O274" s="25">
        <v>1496</v>
      </c>
      <c r="P274">
        <v>14</v>
      </c>
    </row>
    <row r="275" spans="7:16" x14ac:dyDescent="0.25">
      <c r="G275">
        <v>70592</v>
      </c>
      <c r="H275" t="s">
        <v>365</v>
      </c>
      <c r="I275" t="s">
        <v>132</v>
      </c>
      <c r="J275" t="s">
        <v>623</v>
      </c>
      <c r="K275" t="s">
        <v>569</v>
      </c>
      <c r="L275" s="31" t="s">
        <v>621</v>
      </c>
      <c r="M275" s="31" t="s">
        <v>482</v>
      </c>
      <c r="N275" s="40">
        <v>45079</v>
      </c>
      <c r="O275" s="25">
        <v>850.5</v>
      </c>
      <c r="P275">
        <v>21</v>
      </c>
    </row>
    <row r="276" spans="7:16" x14ac:dyDescent="0.25">
      <c r="G276">
        <v>70580</v>
      </c>
      <c r="H276" t="s">
        <v>399</v>
      </c>
      <c r="I276" t="s">
        <v>400</v>
      </c>
      <c r="J276" t="s">
        <v>622</v>
      </c>
      <c r="K276" t="s">
        <v>486</v>
      </c>
      <c r="L276" s="31" t="s">
        <v>621</v>
      </c>
      <c r="M276" s="31" t="s">
        <v>482</v>
      </c>
      <c r="N276" s="40">
        <v>45101</v>
      </c>
      <c r="O276" s="25">
        <v>400</v>
      </c>
      <c r="P276">
        <v>7</v>
      </c>
    </row>
    <row r="277" spans="7:16" x14ac:dyDescent="0.25">
      <c r="G277">
        <v>10001</v>
      </c>
      <c r="H277" t="s">
        <v>464</v>
      </c>
      <c r="I277" t="s">
        <v>148</v>
      </c>
      <c r="J277" t="s">
        <v>622</v>
      </c>
      <c r="K277" t="s">
        <v>477</v>
      </c>
      <c r="L277" s="31" t="s">
        <v>621</v>
      </c>
      <c r="M277" s="31" t="s">
        <v>476</v>
      </c>
      <c r="N277" s="40">
        <v>45080</v>
      </c>
      <c r="O277" s="25">
        <v>1760</v>
      </c>
      <c r="P277">
        <v>3.5</v>
      </c>
    </row>
    <row r="278" spans="7:16" x14ac:dyDescent="0.25">
      <c r="G278">
        <v>70551</v>
      </c>
      <c r="H278" t="s">
        <v>92</v>
      </c>
      <c r="I278" t="s">
        <v>93</v>
      </c>
      <c r="J278" t="s">
        <v>622</v>
      </c>
      <c r="K278" t="s">
        <v>535</v>
      </c>
      <c r="L278" s="31" t="s">
        <v>621</v>
      </c>
      <c r="M278" s="31" t="s">
        <v>482</v>
      </c>
      <c r="N278" s="40">
        <v>45100</v>
      </c>
      <c r="O278" s="25">
        <v>500</v>
      </c>
      <c r="P278">
        <v>7</v>
      </c>
    </row>
    <row r="279" spans="7:16" x14ac:dyDescent="0.25">
      <c r="G279">
        <v>70699</v>
      </c>
      <c r="H279" t="s">
        <v>44</v>
      </c>
      <c r="I279" t="s">
        <v>45</v>
      </c>
      <c r="J279" t="s">
        <v>622</v>
      </c>
      <c r="K279" t="s">
        <v>490</v>
      </c>
      <c r="L279" s="31" t="s">
        <v>621</v>
      </c>
      <c r="M279" s="31" t="s">
        <v>476</v>
      </c>
      <c r="N279" s="40">
        <v>45081</v>
      </c>
      <c r="O279" s="25">
        <v>584</v>
      </c>
      <c r="P279">
        <v>14</v>
      </c>
    </row>
    <row r="280" spans="7:16" x14ac:dyDescent="0.25">
      <c r="G280">
        <v>70592</v>
      </c>
      <c r="H280" t="s">
        <v>365</v>
      </c>
      <c r="I280" t="s">
        <v>132</v>
      </c>
      <c r="J280" t="s">
        <v>623</v>
      </c>
      <c r="K280" t="s">
        <v>570</v>
      </c>
      <c r="L280" s="31" t="s">
        <v>621</v>
      </c>
      <c r="M280" s="31" t="s">
        <v>482</v>
      </c>
      <c r="N280" s="40">
        <v>45083</v>
      </c>
      <c r="O280" s="25">
        <v>75</v>
      </c>
      <c r="P280">
        <v>2</v>
      </c>
    </row>
    <row r="281" spans="7:16" x14ac:dyDescent="0.25">
      <c r="G281">
        <v>70504</v>
      </c>
      <c r="H281" t="s">
        <v>403</v>
      </c>
      <c r="I281" t="s">
        <v>404</v>
      </c>
      <c r="J281" t="s">
        <v>622</v>
      </c>
      <c r="K281" t="s">
        <v>486</v>
      </c>
      <c r="L281" s="31" t="s">
        <v>621</v>
      </c>
      <c r="M281" s="31" t="s">
        <v>482</v>
      </c>
      <c r="N281" s="40">
        <v>45091</v>
      </c>
      <c r="O281" s="25">
        <v>400</v>
      </c>
      <c r="P281">
        <v>1</v>
      </c>
    </row>
    <row r="282" spans="7:16" x14ac:dyDescent="0.25">
      <c r="G282">
        <v>70750</v>
      </c>
      <c r="H282" t="s">
        <v>79</v>
      </c>
      <c r="I282" t="s">
        <v>80</v>
      </c>
      <c r="J282" t="s">
        <v>622</v>
      </c>
      <c r="K282" t="s">
        <v>533</v>
      </c>
      <c r="L282" s="31" t="s">
        <v>621</v>
      </c>
      <c r="M282" s="31" t="s">
        <v>482</v>
      </c>
      <c r="N282" s="40">
        <v>45084</v>
      </c>
      <c r="O282" s="25">
        <v>0</v>
      </c>
      <c r="P282">
        <v>7</v>
      </c>
    </row>
    <row r="283" spans="7:16" x14ac:dyDescent="0.25">
      <c r="G283">
        <v>70313</v>
      </c>
      <c r="H283" t="s">
        <v>129</v>
      </c>
      <c r="I283" t="s">
        <v>130</v>
      </c>
      <c r="J283" t="s">
        <v>622</v>
      </c>
      <c r="K283" t="s">
        <v>486</v>
      </c>
      <c r="L283" s="31" t="s">
        <v>621</v>
      </c>
      <c r="M283" s="31" t="s">
        <v>482</v>
      </c>
      <c r="N283" s="40">
        <v>45088</v>
      </c>
      <c r="O283" s="25">
        <v>400</v>
      </c>
      <c r="P283">
        <v>7</v>
      </c>
    </row>
    <row r="284" spans="7:16" x14ac:dyDescent="0.25">
      <c r="G284">
        <v>70003</v>
      </c>
      <c r="H284" t="s">
        <v>279</v>
      </c>
      <c r="I284" t="s">
        <v>280</v>
      </c>
      <c r="J284" t="s">
        <v>624</v>
      </c>
      <c r="K284" t="s">
        <v>492</v>
      </c>
      <c r="L284" s="31" t="s">
        <v>621</v>
      </c>
      <c r="M284" s="31" t="s">
        <v>476</v>
      </c>
      <c r="N284" s="40">
        <v>45101</v>
      </c>
      <c r="O284" s="25">
        <v>1500</v>
      </c>
      <c r="P284">
        <v>70</v>
      </c>
    </row>
    <row r="285" spans="7:16" x14ac:dyDescent="0.25">
      <c r="G285">
        <v>70757</v>
      </c>
      <c r="H285" t="s">
        <v>157</v>
      </c>
      <c r="I285" t="s">
        <v>158</v>
      </c>
      <c r="J285" t="s">
        <v>622</v>
      </c>
      <c r="K285" t="s">
        <v>504</v>
      </c>
      <c r="L285" s="31" t="s">
        <v>621</v>
      </c>
      <c r="M285" s="31" t="s">
        <v>476</v>
      </c>
      <c r="N285" s="40">
        <v>45091</v>
      </c>
      <c r="O285" s="25">
        <v>1062</v>
      </c>
      <c r="P285">
        <v>14</v>
      </c>
    </row>
    <row r="286" spans="7:16" x14ac:dyDescent="0.25">
      <c r="G286">
        <v>70032</v>
      </c>
      <c r="H286" t="s">
        <v>147</v>
      </c>
      <c r="I286" t="s">
        <v>148</v>
      </c>
      <c r="J286" t="s">
        <v>622</v>
      </c>
      <c r="K286" t="s">
        <v>483</v>
      </c>
      <c r="L286" s="31" t="s">
        <v>621</v>
      </c>
      <c r="M286" s="31" t="s">
        <v>482</v>
      </c>
      <c r="N286" s="40">
        <v>45079</v>
      </c>
      <c r="O286" s="25">
        <v>300</v>
      </c>
      <c r="P286">
        <v>2</v>
      </c>
    </row>
    <row r="287" spans="7:16" x14ac:dyDescent="0.25">
      <c r="G287">
        <v>70632</v>
      </c>
      <c r="H287" t="s">
        <v>342</v>
      </c>
      <c r="I287" t="s">
        <v>343</v>
      </c>
      <c r="J287" t="s">
        <v>622</v>
      </c>
      <c r="K287" t="s">
        <v>481</v>
      </c>
      <c r="L287" s="31" t="s">
        <v>621</v>
      </c>
      <c r="M287" s="31" t="s">
        <v>482</v>
      </c>
      <c r="N287" s="40">
        <v>45090</v>
      </c>
      <c r="O287" s="25">
        <v>400</v>
      </c>
      <c r="P287">
        <v>7</v>
      </c>
    </row>
    <row r="288" spans="7:16" x14ac:dyDescent="0.25">
      <c r="G288">
        <v>70457</v>
      </c>
      <c r="H288" t="s">
        <v>76</v>
      </c>
      <c r="I288" t="s">
        <v>77</v>
      </c>
      <c r="J288" t="s">
        <v>624</v>
      </c>
      <c r="K288" t="s">
        <v>491</v>
      </c>
      <c r="L288" s="31" t="s">
        <v>620</v>
      </c>
      <c r="M288" s="31" t="s">
        <v>476</v>
      </c>
      <c r="N288" s="40">
        <v>45086</v>
      </c>
      <c r="O288" s="25">
        <v>3000</v>
      </c>
      <c r="P288">
        <v>21</v>
      </c>
    </row>
    <row r="289" spans="7:16" x14ac:dyDescent="0.25">
      <c r="G289">
        <v>70512</v>
      </c>
      <c r="H289" t="s">
        <v>127</v>
      </c>
      <c r="I289" t="s">
        <v>128</v>
      </c>
      <c r="J289" t="s">
        <v>622</v>
      </c>
      <c r="K289" t="s">
        <v>486</v>
      </c>
      <c r="L289" s="31" t="s">
        <v>621</v>
      </c>
      <c r="M289" s="31" t="s">
        <v>482</v>
      </c>
      <c r="N289" s="40">
        <v>45127</v>
      </c>
      <c r="O289" s="25">
        <v>400</v>
      </c>
      <c r="P289">
        <v>7</v>
      </c>
    </row>
    <row r="290" spans="7:16" x14ac:dyDescent="0.25">
      <c r="G290">
        <v>70521</v>
      </c>
      <c r="H290" t="s">
        <v>413</v>
      </c>
      <c r="I290" t="s">
        <v>358</v>
      </c>
      <c r="J290" t="s">
        <v>622</v>
      </c>
      <c r="K290" t="s">
        <v>481</v>
      </c>
      <c r="L290" s="31" t="s">
        <v>621</v>
      </c>
      <c r="M290" s="31" t="s">
        <v>476</v>
      </c>
      <c r="N290" s="40">
        <v>45117</v>
      </c>
      <c r="O290" s="25">
        <v>200</v>
      </c>
      <c r="P290">
        <v>4</v>
      </c>
    </row>
    <row r="291" spans="7:16" x14ac:dyDescent="0.25">
      <c r="G291">
        <v>70032</v>
      </c>
      <c r="H291" t="s">
        <v>147</v>
      </c>
      <c r="I291" t="s">
        <v>148</v>
      </c>
      <c r="J291" t="s">
        <v>622</v>
      </c>
      <c r="K291" t="s">
        <v>479</v>
      </c>
      <c r="L291" s="31" t="s">
        <v>621</v>
      </c>
      <c r="M291" s="31" t="s">
        <v>476</v>
      </c>
      <c r="N291" s="40">
        <v>45119</v>
      </c>
      <c r="O291" s="25">
        <v>430</v>
      </c>
      <c r="P291">
        <v>3.5</v>
      </c>
    </row>
    <row r="292" spans="7:16" x14ac:dyDescent="0.25">
      <c r="G292">
        <v>70544</v>
      </c>
      <c r="H292" t="s">
        <v>453</v>
      </c>
      <c r="I292" t="s">
        <v>454</v>
      </c>
      <c r="J292" t="s">
        <v>623</v>
      </c>
      <c r="K292" t="s">
        <v>488</v>
      </c>
      <c r="L292" s="31" t="s">
        <v>621</v>
      </c>
      <c r="M292" s="31" t="s">
        <v>482</v>
      </c>
      <c r="N292" s="40">
        <v>45122</v>
      </c>
      <c r="O292" s="25">
        <v>75</v>
      </c>
      <c r="P292">
        <v>2</v>
      </c>
    </row>
    <row r="293" spans="7:16" x14ac:dyDescent="0.25">
      <c r="G293">
        <v>70200</v>
      </c>
      <c r="H293" t="s">
        <v>209</v>
      </c>
      <c r="I293" t="s">
        <v>210</v>
      </c>
      <c r="J293" t="s">
        <v>623</v>
      </c>
      <c r="K293" t="s">
        <v>542</v>
      </c>
      <c r="L293" s="31" t="s">
        <v>620</v>
      </c>
      <c r="M293" s="31" t="s">
        <v>476</v>
      </c>
      <c r="N293" s="40">
        <v>45134</v>
      </c>
      <c r="O293" s="25">
        <v>3000</v>
      </c>
      <c r="P293">
        <v>56</v>
      </c>
    </row>
    <row r="294" spans="7:16" x14ac:dyDescent="0.25">
      <c r="G294">
        <v>70050</v>
      </c>
      <c r="H294" t="s">
        <v>451</v>
      </c>
      <c r="I294" t="s">
        <v>162</v>
      </c>
      <c r="J294" t="s">
        <v>622</v>
      </c>
      <c r="K294" t="s">
        <v>499</v>
      </c>
      <c r="L294" s="31" t="s">
        <v>621</v>
      </c>
      <c r="M294" s="31" t="s">
        <v>482</v>
      </c>
      <c r="N294" s="40">
        <v>45108</v>
      </c>
      <c r="O294" s="25">
        <v>400</v>
      </c>
      <c r="P294">
        <v>7</v>
      </c>
    </row>
    <row r="295" spans="7:16" x14ac:dyDescent="0.25">
      <c r="G295">
        <v>70366</v>
      </c>
      <c r="H295" t="s">
        <v>460</v>
      </c>
      <c r="I295" t="s">
        <v>352</v>
      </c>
      <c r="J295" t="s">
        <v>622</v>
      </c>
      <c r="K295" t="s">
        <v>480</v>
      </c>
      <c r="L295" s="31" t="s">
        <v>621</v>
      </c>
      <c r="M295" s="31" t="s">
        <v>476</v>
      </c>
      <c r="N295" s="40">
        <v>45110</v>
      </c>
      <c r="O295" s="25">
        <v>601</v>
      </c>
      <c r="P295">
        <v>4</v>
      </c>
    </row>
    <row r="296" spans="7:16" x14ac:dyDescent="0.25">
      <c r="G296">
        <v>70407</v>
      </c>
      <c r="H296" t="s">
        <v>388</v>
      </c>
      <c r="I296" t="s">
        <v>255</v>
      </c>
      <c r="J296" t="s">
        <v>622</v>
      </c>
      <c r="K296" t="s">
        <v>475</v>
      </c>
      <c r="L296" s="31" t="s">
        <v>621</v>
      </c>
      <c r="M296" s="31" t="s">
        <v>476</v>
      </c>
      <c r="N296" s="40">
        <v>45161</v>
      </c>
      <c r="O296" s="25">
        <v>300</v>
      </c>
      <c r="P296">
        <v>7</v>
      </c>
    </row>
    <row r="297" spans="7:16" x14ac:dyDescent="0.25">
      <c r="G297">
        <v>70457</v>
      </c>
      <c r="H297" t="s">
        <v>76</v>
      </c>
      <c r="I297" t="s">
        <v>77</v>
      </c>
      <c r="J297" t="s">
        <v>625</v>
      </c>
      <c r="K297" t="s">
        <v>502</v>
      </c>
      <c r="L297" s="31" t="s">
        <v>620</v>
      </c>
      <c r="M297" s="31" t="s">
        <v>482</v>
      </c>
      <c r="N297" s="40">
        <v>45140</v>
      </c>
      <c r="O297" s="25">
        <v>1100</v>
      </c>
      <c r="P297">
        <v>21</v>
      </c>
    </row>
    <row r="298" spans="7:16" x14ac:dyDescent="0.25">
      <c r="G298">
        <v>70155</v>
      </c>
      <c r="H298" t="s">
        <v>347</v>
      </c>
      <c r="I298" t="s">
        <v>348</v>
      </c>
      <c r="J298" t="s">
        <v>622</v>
      </c>
      <c r="K298" t="s">
        <v>474</v>
      </c>
      <c r="L298" s="31" t="s">
        <v>621</v>
      </c>
      <c r="M298" s="31" t="s">
        <v>482</v>
      </c>
      <c r="N298" s="40">
        <v>45155</v>
      </c>
      <c r="O298" s="25">
        <v>0</v>
      </c>
      <c r="P298">
        <v>2</v>
      </c>
    </row>
    <row r="299" spans="7:16" x14ac:dyDescent="0.25">
      <c r="G299">
        <v>70017</v>
      </c>
      <c r="H299" t="s">
        <v>179</v>
      </c>
      <c r="I299" t="s">
        <v>180</v>
      </c>
      <c r="J299" t="s">
        <v>622</v>
      </c>
      <c r="K299" t="s">
        <v>496</v>
      </c>
      <c r="L299" s="31" t="s">
        <v>621</v>
      </c>
      <c r="M299" s="31" t="s">
        <v>482</v>
      </c>
      <c r="N299" s="40">
        <v>45146</v>
      </c>
      <c r="O299" s="25">
        <v>0</v>
      </c>
      <c r="P299">
        <v>14</v>
      </c>
    </row>
    <row r="300" spans="7:16" x14ac:dyDescent="0.25">
      <c r="G300">
        <v>70587</v>
      </c>
      <c r="H300" t="s">
        <v>369</v>
      </c>
      <c r="I300" t="s">
        <v>229</v>
      </c>
      <c r="J300" t="s">
        <v>622</v>
      </c>
      <c r="K300" t="s">
        <v>481</v>
      </c>
      <c r="L300" s="31" t="s">
        <v>621</v>
      </c>
      <c r="M300" s="31" t="s">
        <v>482</v>
      </c>
      <c r="N300" s="40">
        <v>45148</v>
      </c>
      <c r="O300" s="25">
        <v>400</v>
      </c>
      <c r="P300">
        <v>7</v>
      </c>
    </row>
    <row r="301" spans="7:16" x14ac:dyDescent="0.25">
      <c r="G301">
        <v>70537</v>
      </c>
      <c r="H301" t="s">
        <v>427</v>
      </c>
      <c r="I301" t="s">
        <v>428</v>
      </c>
      <c r="J301" t="s">
        <v>622</v>
      </c>
      <c r="K301" t="s">
        <v>535</v>
      </c>
      <c r="L301" s="31" t="s">
        <v>621</v>
      </c>
      <c r="M301" s="31" t="s">
        <v>482</v>
      </c>
      <c r="N301" s="40">
        <v>45148</v>
      </c>
      <c r="O301" s="25">
        <v>1000</v>
      </c>
      <c r="P301">
        <v>7</v>
      </c>
    </row>
    <row r="302" spans="7:16" x14ac:dyDescent="0.25">
      <c r="G302">
        <v>10001</v>
      </c>
      <c r="H302" t="s">
        <v>464</v>
      </c>
      <c r="I302" t="s">
        <v>148</v>
      </c>
      <c r="J302" t="s">
        <v>622</v>
      </c>
      <c r="K302" t="s">
        <v>479</v>
      </c>
      <c r="L302" s="31" t="s">
        <v>621</v>
      </c>
      <c r="M302" s="31" t="s">
        <v>476</v>
      </c>
      <c r="N302" s="40">
        <v>45161</v>
      </c>
      <c r="O302" s="25">
        <v>240</v>
      </c>
      <c r="P302">
        <v>3.5</v>
      </c>
    </row>
    <row r="303" spans="7:16" x14ac:dyDescent="0.25">
      <c r="G303">
        <v>70405</v>
      </c>
      <c r="H303" t="s">
        <v>359</v>
      </c>
      <c r="I303" t="s">
        <v>360</v>
      </c>
      <c r="J303" t="s">
        <v>622</v>
      </c>
      <c r="K303" t="s">
        <v>504</v>
      </c>
      <c r="L303" s="31" t="s">
        <v>621</v>
      </c>
      <c r="M303" s="31" t="s">
        <v>476</v>
      </c>
      <c r="N303" s="40">
        <v>45159</v>
      </c>
      <c r="O303" s="25">
        <v>1696</v>
      </c>
      <c r="P303">
        <v>21</v>
      </c>
    </row>
    <row r="304" spans="7:16" x14ac:dyDescent="0.25">
      <c r="G304">
        <v>70776</v>
      </c>
      <c r="H304" t="s">
        <v>455</v>
      </c>
      <c r="I304" t="s">
        <v>456</v>
      </c>
      <c r="J304" t="s">
        <v>622</v>
      </c>
      <c r="K304" t="s">
        <v>480</v>
      </c>
      <c r="L304" s="31" t="s">
        <v>621</v>
      </c>
      <c r="M304" s="31" t="s">
        <v>476</v>
      </c>
      <c r="N304" s="40">
        <v>45192</v>
      </c>
      <c r="O304" s="25">
        <v>601</v>
      </c>
      <c r="P304">
        <v>3.5</v>
      </c>
    </row>
    <row r="305" spans="7:16" x14ac:dyDescent="0.25">
      <c r="G305">
        <v>70131</v>
      </c>
      <c r="H305" t="s">
        <v>70</v>
      </c>
      <c r="I305" t="s">
        <v>71</v>
      </c>
      <c r="J305" t="s">
        <v>622</v>
      </c>
      <c r="K305" t="s">
        <v>490</v>
      </c>
      <c r="L305" s="31" t="s">
        <v>621</v>
      </c>
      <c r="M305" s="31" t="s">
        <v>476</v>
      </c>
      <c r="N305" s="40">
        <v>45175</v>
      </c>
      <c r="O305" s="25">
        <v>420</v>
      </c>
      <c r="P305">
        <v>14</v>
      </c>
    </row>
    <row r="306" spans="7:16" x14ac:dyDescent="0.25">
      <c r="G306">
        <v>70611</v>
      </c>
      <c r="H306" t="s">
        <v>68</v>
      </c>
      <c r="I306" t="s">
        <v>69</v>
      </c>
      <c r="J306" t="s">
        <v>622</v>
      </c>
      <c r="K306" t="s">
        <v>510</v>
      </c>
      <c r="L306" s="31" t="s">
        <v>621</v>
      </c>
      <c r="M306" s="31" t="s">
        <v>482</v>
      </c>
      <c r="N306" s="40">
        <v>45173</v>
      </c>
      <c r="O306" s="25">
        <v>0</v>
      </c>
      <c r="P306">
        <v>2</v>
      </c>
    </row>
    <row r="307" spans="7:16" x14ac:dyDescent="0.25">
      <c r="G307">
        <v>70426</v>
      </c>
      <c r="H307" t="s">
        <v>434</v>
      </c>
      <c r="I307" t="s">
        <v>435</v>
      </c>
      <c r="J307" t="s">
        <v>624</v>
      </c>
      <c r="K307" t="s">
        <v>547</v>
      </c>
      <c r="L307" s="31" t="s">
        <v>621</v>
      </c>
      <c r="M307" s="31" t="s">
        <v>476</v>
      </c>
      <c r="N307" s="40">
        <v>45189</v>
      </c>
      <c r="O307" s="25">
        <v>3000</v>
      </c>
      <c r="P307">
        <v>35</v>
      </c>
    </row>
    <row r="308" spans="7:16" x14ac:dyDescent="0.25">
      <c r="G308">
        <v>70539</v>
      </c>
      <c r="H308" t="s">
        <v>282</v>
      </c>
      <c r="I308" t="s">
        <v>283</v>
      </c>
      <c r="J308" t="s">
        <v>622</v>
      </c>
      <c r="K308" t="s">
        <v>503</v>
      </c>
      <c r="L308" s="31" t="s">
        <v>621</v>
      </c>
      <c r="M308" s="31" t="s">
        <v>476</v>
      </c>
      <c r="N308" s="40">
        <v>45175</v>
      </c>
      <c r="O308" s="25">
        <v>1594</v>
      </c>
      <c r="P308">
        <v>21</v>
      </c>
    </row>
    <row r="309" spans="7:16" x14ac:dyDescent="0.25">
      <c r="G309">
        <v>70512</v>
      </c>
      <c r="H309" t="s">
        <v>127</v>
      </c>
      <c r="I309" t="s">
        <v>128</v>
      </c>
      <c r="J309" t="s">
        <v>623</v>
      </c>
      <c r="K309" t="s">
        <v>505</v>
      </c>
      <c r="L309" s="31" t="s">
        <v>621</v>
      </c>
      <c r="M309" s="31" t="s">
        <v>482</v>
      </c>
      <c r="N309" s="40">
        <v>45190</v>
      </c>
      <c r="O309" s="25">
        <v>3564</v>
      </c>
      <c r="P309">
        <v>49</v>
      </c>
    </row>
    <row r="310" spans="7:16" x14ac:dyDescent="0.25">
      <c r="G310">
        <v>70095</v>
      </c>
      <c r="H310" t="s">
        <v>205</v>
      </c>
      <c r="I310" t="s">
        <v>206</v>
      </c>
      <c r="J310" t="s">
        <v>622</v>
      </c>
      <c r="K310" t="s">
        <v>484</v>
      </c>
      <c r="L310" s="31" t="s">
        <v>621</v>
      </c>
      <c r="M310" s="31" t="s">
        <v>482</v>
      </c>
      <c r="N310" s="40">
        <v>45178</v>
      </c>
      <c r="O310" s="25">
        <v>400</v>
      </c>
      <c r="P310">
        <v>7</v>
      </c>
    </row>
    <row r="311" spans="7:16" x14ac:dyDescent="0.25">
      <c r="G311">
        <v>70581</v>
      </c>
      <c r="H311" t="s">
        <v>223</v>
      </c>
      <c r="I311" t="s">
        <v>192</v>
      </c>
      <c r="J311" t="s">
        <v>622</v>
      </c>
      <c r="K311" t="s">
        <v>566</v>
      </c>
      <c r="L311" s="31" t="s">
        <v>621</v>
      </c>
      <c r="M311" s="31" t="s">
        <v>476</v>
      </c>
      <c r="N311" s="40">
        <v>45188</v>
      </c>
      <c r="O311" s="25">
        <v>200</v>
      </c>
      <c r="P311">
        <v>3.5</v>
      </c>
    </row>
    <row r="312" spans="7:16" x14ac:dyDescent="0.25">
      <c r="G312">
        <v>70322</v>
      </c>
      <c r="H312" t="s">
        <v>323</v>
      </c>
      <c r="I312" t="s">
        <v>148</v>
      </c>
      <c r="J312" t="s">
        <v>622</v>
      </c>
      <c r="K312" t="s">
        <v>521</v>
      </c>
      <c r="L312" s="31" t="s">
        <v>621</v>
      </c>
      <c r="M312" s="31" t="s">
        <v>482</v>
      </c>
      <c r="N312" s="40">
        <v>45191</v>
      </c>
      <c r="O312" s="25">
        <v>405</v>
      </c>
      <c r="P312">
        <v>7</v>
      </c>
    </row>
    <row r="313" spans="7:16" x14ac:dyDescent="0.25">
      <c r="G313">
        <v>70201</v>
      </c>
      <c r="H313" t="s">
        <v>286</v>
      </c>
      <c r="I313" t="s">
        <v>287</v>
      </c>
      <c r="J313" t="s">
        <v>622</v>
      </c>
      <c r="K313" t="s">
        <v>481</v>
      </c>
      <c r="L313" s="31" t="s">
        <v>621</v>
      </c>
      <c r="M313" s="31" t="s">
        <v>476</v>
      </c>
      <c r="N313" s="40">
        <v>45188</v>
      </c>
      <c r="O313" s="25">
        <v>259</v>
      </c>
      <c r="P313">
        <v>4</v>
      </c>
    </row>
    <row r="314" spans="7:16" x14ac:dyDescent="0.25">
      <c r="G314">
        <v>70050</v>
      </c>
      <c r="H314" t="s">
        <v>451</v>
      </c>
      <c r="I314" t="s">
        <v>162</v>
      </c>
      <c r="J314" t="s">
        <v>622</v>
      </c>
      <c r="K314" t="s">
        <v>479</v>
      </c>
      <c r="L314" s="31" t="s">
        <v>621</v>
      </c>
      <c r="M314" s="31" t="s">
        <v>476</v>
      </c>
      <c r="N314" s="40">
        <v>45190</v>
      </c>
      <c r="O314" s="25">
        <v>430</v>
      </c>
      <c r="P314">
        <v>3.5</v>
      </c>
    </row>
    <row r="315" spans="7:16" x14ac:dyDescent="0.25">
      <c r="G315">
        <v>70578</v>
      </c>
      <c r="H315" t="s">
        <v>324</v>
      </c>
      <c r="I315" t="s">
        <v>325</v>
      </c>
      <c r="J315" t="s">
        <v>622</v>
      </c>
      <c r="K315" t="s">
        <v>480</v>
      </c>
      <c r="L315" s="31" t="s">
        <v>621</v>
      </c>
      <c r="M315" s="31" t="s">
        <v>476</v>
      </c>
      <c r="N315" s="40">
        <v>45192</v>
      </c>
      <c r="O315" s="25">
        <v>601</v>
      </c>
      <c r="P315">
        <v>3.5</v>
      </c>
    </row>
    <row r="316" spans="7:16" x14ac:dyDescent="0.25">
      <c r="G316">
        <v>70313</v>
      </c>
      <c r="H316" t="s">
        <v>129</v>
      </c>
      <c r="I316" t="s">
        <v>130</v>
      </c>
      <c r="J316" t="s">
        <v>622</v>
      </c>
      <c r="K316" t="s">
        <v>499</v>
      </c>
      <c r="L316" s="31" t="s">
        <v>621</v>
      </c>
      <c r="M316" s="31" t="s">
        <v>482</v>
      </c>
      <c r="N316" s="40">
        <v>45177</v>
      </c>
      <c r="O316" s="25">
        <v>400</v>
      </c>
      <c r="P316">
        <v>7</v>
      </c>
    </row>
    <row r="317" spans="7:16" x14ac:dyDescent="0.25">
      <c r="G317">
        <v>10001</v>
      </c>
      <c r="H317" t="s">
        <v>464</v>
      </c>
      <c r="I317" t="s">
        <v>148</v>
      </c>
      <c r="J317" t="s">
        <v>622</v>
      </c>
      <c r="K317" t="s">
        <v>474</v>
      </c>
      <c r="L317" s="31" t="s">
        <v>621</v>
      </c>
      <c r="M317" s="31" t="s">
        <v>482</v>
      </c>
      <c r="N317" s="40">
        <v>45178</v>
      </c>
      <c r="O317" s="25">
        <v>0</v>
      </c>
      <c r="P317">
        <v>2</v>
      </c>
    </row>
    <row r="318" spans="7:16" x14ac:dyDescent="0.25">
      <c r="G318">
        <v>70286</v>
      </c>
      <c r="H318" t="s">
        <v>50</v>
      </c>
      <c r="I318" t="s">
        <v>51</v>
      </c>
      <c r="J318" t="s">
        <v>622</v>
      </c>
      <c r="K318" t="s">
        <v>480</v>
      </c>
      <c r="L318" s="31" t="s">
        <v>621</v>
      </c>
      <c r="M318" s="31" t="s">
        <v>476</v>
      </c>
      <c r="N318" s="40">
        <v>45187</v>
      </c>
      <c r="O318" s="25">
        <v>601</v>
      </c>
      <c r="P318">
        <v>4</v>
      </c>
    </row>
    <row r="319" spans="7:16" x14ac:dyDescent="0.25">
      <c r="G319">
        <v>70578</v>
      </c>
      <c r="H319" t="s">
        <v>324</v>
      </c>
      <c r="I319" t="s">
        <v>325</v>
      </c>
      <c r="J319" t="s">
        <v>622</v>
      </c>
      <c r="K319" t="s">
        <v>503</v>
      </c>
      <c r="L319" s="31" t="s">
        <v>621</v>
      </c>
      <c r="M319" s="31" t="s">
        <v>476</v>
      </c>
      <c r="N319" s="40">
        <v>45185</v>
      </c>
      <c r="O319" s="25">
        <v>1594</v>
      </c>
      <c r="P319">
        <v>21</v>
      </c>
    </row>
    <row r="320" spans="7:16" x14ac:dyDescent="0.25">
      <c r="G320">
        <v>70685</v>
      </c>
      <c r="H320" t="s">
        <v>32</v>
      </c>
      <c r="I320" t="s">
        <v>33</v>
      </c>
      <c r="J320" t="s">
        <v>623</v>
      </c>
      <c r="K320" t="s">
        <v>488</v>
      </c>
      <c r="L320" s="31" t="s">
        <v>621</v>
      </c>
      <c r="M320" s="31" t="s">
        <v>482</v>
      </c>
      <c r="N320" s="40">
        <v>45172</v>
      </c>
      <c r="O320" s="25">
        <v>150</v>
      </c>
      <c r="P320">
        <v>3.5</v>
      </c>
    </row>
    <row r="321" spans="7:16" x14ac:dyDescent="0.25">
      <c r="G321">
        <v>70718</v>
      </c>
      <c r="H321" t="s">
        <v>331</v>
      </c>
      <c r="I321" t="s">
        <v>97</v>
      </c>
      <c r="J321" t="s">
        <v>622</v>
      </c>
      <c r="K321" t="s">
        <v>486</v>
      </c>
      <c r="L321" s="31" t="s">
        <v>621</v>
      </c>
      <c r="M321" s="31" t="s">
        <v>476</v>
      </c>
      <c r="N321" s="40">
        <v>45181</v>
      </c>
      <c r="O321" s="25">
        <v>282</v>
      </c>
      <c r="P321">
        <v>7</v>
      </c>
    </row>
    <row r="322" spans="7:16" x14ac:dyDescent="0.25">
      <c r="G322">
        <v>70486</v>
      </c>
      <c r="H322" t="s">
        <v>419</v>
      </c>
      <c r="I322" t="s">
        <v>88</v>
      </c>
      <c r="J322" t="s">
        <v>622</v>
      </c>
      <c r="K322" t="s">
        <v>521</v>
      </c>
      <c r="L322" s="31" t="s">
        <v>621</v>
      </c>
      <c r="M322" s="31" t="s">
        <v>482</v>
      </c>
      <c r="N322" s="40">
        <v>45179</v>
      </c>
      <c r="O322" s="25">
        <v>405</v>
      </c>
      <c r="P322">
        <v>7</v>
      </c>
    </row>
    <row r="323" spans="7:16" x14ac:dyDescent="0.25">
      <c r="G323">
        <v>70465</v>
      </c>
      <c r="H323" t="s">
        <v>181</v>
      </c>
      <c r="I323" t="s">
        <v>182</v>
      </c>
      <c r="J323" t="s">
        <v>623</v>
      </c>
      <c r="K323" t="s">
        <v>488</v>
      </c>
      <c r="L323" s="31" t="s">
        <v>621</v>
      </c>
      <c r="M323" s="31" t="s">
        <v>482</v>
      </c>
      <c r="N323" s="40">
        <v>45179</v>
      </c>
      <c r="O323" s="25">
        <v>75</v>
      </c>
      <c r="P323">
        <v>2</v>
      </c>
    </row>
    <row r="324" spans="7:16" x14ac:dyDescent="0.25">
      <c r="G324">
        <v>70078</v>
      </c>
      <c r="H324" t="s">
        <v>452</v>
      </c>
      <c r="I324" t="s">
        <v>132</v>
      </c>
      <c r="J324" t="s">
        <v>622</v>
      </c>
      <c r="K324" t="s">
        <v>486</v>
      </c>
      <c r="L324" s="31" t="s">
        <v>621</v>
      </c>
      <c r="M324" s="31" t="s">
        <v>482</v>
      </c>
      <c r="N324" s="40">
        <v>45184</v>
      </c>
      <c r="O324" s="25">
        <v>400</v>
      </c>
      <c r="P324">
        <v>7</v>
      </c>
    </row>
    <row r="325" spans="7:16" x14ac:dyDescent="0.25">
      <c r="G325">
        <v>70108</v>
      </c>
      <c r="H325" t="s">
        <v>442</v>
      </c>
      <c r="I325" t="s">
        <v>229</v>
      </c>
      <c r="J325" t="s">
        <v>622</v>
      </c>
      <c r="K325" t="s">
        <v>474</v>
      </c>
      <c r="L325" s="31" t="s">
        <v>621</v>
      </c>
      <c r="M325" s="31" t="s">
        <v>482</v>
      </c>
      <c r="N325" s="40">
        <v>45180</v>
      </c>
      <c r="O325" s="25">
        <v>0</v>
      </c>
      <c r="P325">
        <v>2</v>
      </c>
    </row>
    <row r="326" spans="7:16" x14ac:dyDescent="0.25">
      <c r="G326">
        <v>70230</v>
      </c>
      <c r="H326" t="s">
        <v>169</v>
      </c>
      <c r="I326" t="s">
        <v>120</v>
      </c>
      <c r="J326" t="s">
        <v>622</v>
      </c>
      <c r="K326" t="s">
        <v>486</v>
      </c>
      <c r="L326" s="31" t="s">
        <v>621</v>
      </c>
      <c r="M326" s="31" t="s">
        <v>482</v>
      </c>
      <c r="N326" s="40">
        <v>45192</v>
      </c>
      <c r="O326" s="25">
        <v>400</v>
      </c>
      <c r="P326">
        <v>7</v>
      </c>
    </row>
    <row r="327" spans="7:16" x14ac:dyDescent="0.25">
      <c r="G327">
        <v>70108</v>
      </c>
      <c r="H327" t="s">
        <v>442</v>
      </c>
      <c r="I327" t="s">
        <v>229</v>
      </c>
      <c r="J327" t="s">
        <v>622</v>
      </c>
      <c r="K327" t="s">
        <v>486</v>
      </c>
      <c r="L327" s="31" t="s">
        <v>621</v>
      </c>
      <c r="M327" s="31" t="s">
        <v>482</v>
      </c>
      <c r="N327" s="40">
        <v>45185</v>
      </c>
      <c r="O327" s="25">
        <v>200</v>
      </c>
      <c r="P327">
        <v>7</v>
      </c>
    </row>
    <row r="328" spans="7:16" x14ac:dyDescent="0.25">
      <c r="G328">
        <v>70750</v>
      </c>
      <c r="H328" t="s">
        <v>79</v>
      </c>
      <c r="I328" t="s">
        <v>80</v>
      </c>
      <c r="J328" t="s">
        <v>622</v>
      </c>
      <c r="K328" t="s">
        <v>486</v>
      </c>
      <c r="L328" s="31" t="s">
        <v>621</v>
      </c>
      <c r="M328" s="31" t="s">
        <v>482</v>
      </c>
      <c r="N328" s="40">
        <v>45194</v>
      </c>
      <c r="O328" s="25">
        <v>400</v>
      </c>
      <c r="P328">
        <v>1</v>
      </c>
    </row>
    <row r="329" spans="7:16" x14ac:dyDescent="0.25">
      <c r="G329">
        <v>70230</v>
      </c>
      <c r="H329" t="s">
        <v>169</v>
      </c>
      <c r="I329" t="s">
        <v>120</v>
      </c>
      <c r="J329" t="s">
        <v>622</v>
      </c>
      <c r="K329" t="s">
        <v>479</v>
      </c>
      <c r="L329" s="31" t="s">
        <v>621</v>
      </c>
      <c r="M329" s="31" t="s">
        <v>476</v>
      </c>
      <c r="N329" s="40">
        <v>45186</v>
      </c>
      <c r="O329" s="25">
        <v>430</v>
      </c>
      <c r="P329">
        <v>4</v>
      </c>
    </row>
    <row r="330" spans="7:16" x14ac:dyDescent="0.25">
      <c r="G330">
        <v>70510</v>
      </c>
      <c r="H330" t="s">
        <v>256</v>
      </c>
      <c r="I330" t="s">
        <v>257</v>
      </c>
      <c r="J330" t="s">
        <v>622</v>
      </c>
      <c r="K330" t="s">
        <v>554</v>
      </c>
      <c r="L330" s="31" t="s">
        <v>621</v>
      </c>
      <c r="M330" s="31" t="s">
        <v>476</v>
      </c>
      <c r="N330" s="40">
        <v>45173</v>
      </c>
      <c r="O330" s="25">
        <v>500</v>
      </c>
      <c r="P330">
        <v>7</v>
      </c>
    </row>
    <row r="331" spans="7:16" x14ac:dyDescent="0.25">
      <c r="G331">
        <v>70556</v>
      </c>
      <c r="H331" t="s">
        <v>117</v>
      </c>
      <c r="I331" t="s">
        <v>118</v>
      </c>
      <c r="J331" t="s">
        <v>622</v>
      </c>
      <c r="K331" t="s">
        <v>474</v>
      </c>
      <c r="L331" s="31" t="s">
        <v>621</v>
      </c>
      <c r="M331" s="31" t="s">
        <v>482</v>
      </c>
      <c r="N331" s="40">
        <v>45189</v>
      </c>
      <c r="O331" s="25">
        <v>0</v>
      </c>
      <c r="P331">
        <v>2</v>
      </c>
    </row>
    <row r="332" spans="7:16" x14ac:dyDescent="0.25">
      <c r="G332">
        <v>70457</v>
      </c>
      <c r="H332" t="s">
        <v>76</v>
      </c>
      <c r="I332" t="s">
        <v>77</v>
      </c>
      <c r="J332" t="s">
        <v>624</v>
      </c>
      <c r="K332" t="s">
        <v>560</v>
      </c>
      <c r="L332" s="31" t="s">
        <v>621</v>
      </c>
      <c r="M332" s="31" t="s">
        <v>482</v>
      </c>
      <c r="N332" s="40">
        <v>45183</v>
      </c>
      <c r="O332" s="25">
        <v>0</v>
      </c>
      <c r="P332">
        <v>7</v>
      </c>
    </row>
    <row r="333" spans="7:16" x14ac:dyDescent="0.25">
      <c r="G333">
        <v>70580</v>
      </c>
      <c r="H333" t="s">
        <v>399</v>
      </c>
      <c r="I333" t="s">
        <v>400</v>
      </c>
      <c r="J333" t="s">
        <v>622</v>
      </c>
      <c r="K333" t="s">
        <v>532</v>
      </c>
      <c r="L333" s="31" t="s">
        <v>621</v>
      </c>
      <c r="M333" s="31" t="s">
        <v>476</v>
      </c>
      <c r="N333" s="40">
        <v>45174</v>
      </c>
      <c r="O333" s="25">
        <v>1268</v>
      </c>
      <c r="P333">
        <v>21</v>
      </c>
    </row>
    <row r="334" spans="7:16" x14ac:dyDescent="0.25">
      <c r="G334">
        <v>70078</v>
      </c>
      <c r="H334" t="s">
        <v>452</v>
      </c>
      <c r="I334" t="s">
        <v>132</v>
      </c>
      <c r="J334" t="s">
        <v>622</v>
      </c>
      <c r="K334" t="s">
        <v>483</v>
      </c>
      <c r="L334" s="31" t="s">
        <v>621</v>
      </c>
      <c r="M334" s="31" t="s">
        <v>482</v>
      </c>
      <c r="N334" s="40">
        <v>45189</v>
      </c>
      <c r="O334" s="25">
        <v>300</v>
      </c>
      <c r="P334">
        <v>7</v>
      </c>
    </row>
    <row r="335" spans="7:16" x14ac:dyDescent="0.25">
      <c r="G335">
        <v>70699</v>
      </c>
      <c r="H335" t="s">
        <v>44</v>
      </c>
      <c r="I335" t="s">
        <v>45</v>
      </c>
      <c r="J335" t="s">
        <v>622</v>
      </c>
      <c r="K335" t="s">
        <v>533</v>
      </c>
      <c r="L335" s="31" t="s">
        <v>621</v>
      </c>
      <c r="M335" s="31" t="s">
        <v>482</v>
      </c>
      <c r="N335" s="40">
        <v>45190</v>
      </c>
      <c r="O335" s="25">
        <v>0</v>
      </c>
      <c r="P335">
        <v>7</v>
      </c>
    </row>
    <row r="336" spans="7:16" x14ac:dyDescent="0.25">
      <c r="G336">
        <v>70592</v>
      </c>
      <c r="H336" t="s">
        <v>365</v>
      </c>
      <c r="I336" t="s">
        <v>132</v>
      </c>
      <c r="J336" t="s">
        <v>622</v>
      </c>
      <c r="K336" t="s">
        <v>525</v>
      </c>
      <c r="L336" s="31" t="s">
        <v>621</v>
      </c>
      <c r="M336" s="31" t="s">
        <v>476</v>
      </c>
      <c r="N336" s="40">
        <v>45192</v>
      </c>
      <c r="O336" s="25">
        <v>1440</v>
      </c>
      <c r="P336">
        <v>21</v>
      </c>
    </row>
    <row r="337" spans="7:16" x14ac:dyDescent="0.25">
      <c r="G337">
        <v>70100</v>
      </c>
      <c r="H337" t="s">
        <v>424</v>
      </c>
      <c r="I337" t="s">
        <v>425</v>
      </c>
      <c r="J337" t="s">
        <v>623</v>
      </c>
      <c r="K337" t="s">
        <v>506</v>
      </c>
      <c r="L337" s="31" t="s">
        <v>621</v>
      </c>
      <c r="M337" s="31" t="s">
        <v>482</v>
      </c>
      <c r="N337" s="40">
        <v>45173</v>
      </c>
      <c r="O337" s="25">
        <v>2677.5</v>
      </c>
      <c r="P337">
        <v>40</v>
      </c>
    </row>
    <row r="338" spans="7:16" x14ac:dyDescent="0.25">
      <c r="G338">
        <v>70003</v>
      </c>
      <c r="H338" t="s">
        <v>279</v>
      </c>
      <c r="I338" t="s">
        <v>280</v>
      </c>
      <c r="J338" t="s">
        <v>624</v>
      </c>
      <c r="K338" t="s">
        <v>493</v>
      </c>
      <c r="L338" s="31" t="s">
        <v>621</v>
      </c>
      <c r="M338" s="31" t="s">
        <v>476</v>
      </c>
      <c r="N338" s="40">
        <v>45183</v>
      </c>
      <c r="O338" s="25">
        <v>1500</v>
      </c>
      <c r="P338">
        <v>35</v>
      </c>
    </row>
    <row r="339" spans="7:16" x14ac:dyDescent="0.25">
      <c r="G339">
        <v>70567</v>
      </c>
      <c r="H339" t="s">
        <v>100</v>
      </c>
      <c r="I339" t="s">
        <v>101</v>
      </c>
      <c r="J339" t="s">
        <v>622</v>
      </c>
      <c r="K339" t="s">
        <v>475</v>
      </c>
      <c r="L339" s="31" t="s">
        <v>621</v>
      </c>
      <c r="M339" s="31" t="s">
        <v>476</v>
      </c>
      <c r="N339" s="40">
        <v>45180</v>
      </c>
      <c r="O339" s="25">
        <v>300</v>
      </c>
      <c r="P339">
        <v>7</v>
      </c>
    </row>
    <row r="340" spans="7:16" x14ac:dyDescent="0.25">
      <c r="G340">
        <v>70050</v>
      </c>
      <c r="H340" t="s">
        <v>451</v>
      </c>
      <c r="I340" t="s">
        <v>162</v>
      </c>
      <c r="J340" t="s">
        <v>622</v>
      </c>
      <c r="K340" t="s">
        <v>483</v>
      </c>
      <c r="L340" s="31" t="s">
        <v>621</v>
      </c>
      <c r="M340" s="31" t="s">
        <v>482</v>
      </c>
      <c r="N340" s="40">
        <v>45196</v>
      </c>
      <c r="O340" s="25">
        <v>300</v>
      </c>
      <c r="P340">
        <v>2</v>
      </c>
    </row>
    <row r="341" spans="7:16" x14ac:dyDescent="0.25">
      <c r="G341">
        <v>70632</v>
      </c>
      <c r="H341" t="s">
        <v>342</v>
      </c>
      <c r="I341" t="s">
        <v>343</v>
      </c>
      <c r="J341" t="s">
        <v>622</v>
      </c>
      <c r="K341" t="s">
        <v>474</v>
      </c>
      <c r="L341" s="31" t="s">
        <v>621</v>
      </c>
      <c r="M341" s="31" t="s">
        <v>482</v>
      </c>
      <c r="N341" s="40">
        <v>45175</v>
      </c>
      <c r="O341" s="25">
        <v>0</v>
      </c>
      <c r="P341">
        <v>2</v>
      </c>
    </row>
    <row r="342" spans="7:16" x14ac:dyDescent="0.25">
      <c r="G342">
        <v>70580</v>
      </c>
      <c r="H342" t="s">
        <v>399</v>
      </c>
      <c r="I342" t="s">
        <v>400</v>
      </c>
      <c r="J342" t="s">
        <v>622</v>
      </c>
      <c r="K342" t="s">
        <v>497</v>
      </c>
      <c r="L342" s="31" t="s">
        <v>621</v>
      </c>
      <c r="M342" s="31" t="s">
        <v>476</v>
      </c>
      <c r="N342" s="40">
        <v>45187</v>
      </c>
      <c r="O342" s="25">
        <v>1062</v>
      </c>
      <c r="P342">
        <v>14</v>
      </c>
    </row>
    <row r="343" spans="7:16" x14ac:dyDescent="0.25">
      <c r="G343">
        <v>70407</v>
      </c>
      <c r="H343" t="s">
        <v>388</v>
      </c>
      <c r="I343" t="s">
        <v>255</v>
      </c>
      <c r="J343" t="s">
        <v>622</v>
      </c>
      <c r="K343" t="s">
        <v>497</v>
      </c>
      <c r="L343" s="31" t="s">
        <v>621</v>
      </c>
      <c r="M343" s="31" t="s">
        <v>476</v>
      </c>
      <c r="N343" s="40">
        <v>45172</v>
      </c>
      <c r="O343" s="25">
        <v>1062</v>
      </c>
      <c r="P343">
        <v>14</v>
      </c>
    </row>
    <row r="344" spans="7:16" x14ac:dyDescent="0.25">
      <c r="G344">
        <v>10017</v>
      </c>
      <c r="H344" t="s">
        <v>466</v>
      </c>
      <c r="I344" t="s">
        <v>467</v>
      </c>
      <c r="J344" t="s">
        <v>622</v>
      </c>
      <c r="K344" t="s">
        <v>490</v>
      </c>
      <c r="L344" s="31" t="s">
        <v>621</v>
      </c>
      <c r="M344" s="31" t="s">
        <v>476</v>
      </c>
      <c r="N344" s="40">
        <v>45178</v>
      </c>
      <c r="O344" s="25">
        <v>373</v>
      </c>
      <c r="P344">
        <v>14</v>
      </c>
    </row>
    <row r="345" spans="7:16" x14ac:dyDescent="0.25">
      <c r="G345">
        <v>70339</v>
      </c>
      <c r="H345" t="s">
        <v>336</v>
      </c>
      <c r="I345" t="s">
        <v>45</v>
      </c>
      <c r="J345" t="s">
        <v>623</v>
      </c>
      <c r="K345" t="s">
        <v>498</v>
      </c>
      <c r="L345" s="31" t="s">
        <v>621</v>
      </c>
      <c r="M345" s="31" t="s">
        <v>482</v>
      </c>
      <c r="N345" s="40">
        <v>45187</v>
      </c>
      <c r="O345" s="25">
        <v>1652.5</v>
      </c>
      <c r="P345">
        <v>14</v>
      </c>
    </row>
    <row r="346" spans="7:16" x14ac:dyDescent="0.25">
      <c r="G346">
        <v>70426</v>
      </c>
      <c r="H346" t="s">
        <v>434</v>
      </c>
      <c r="I346" t="s">
        <v>435</v>
      </c>
      <c r="J346" t="s">
        <v>622</v>
      </c>
      <c r="K346" t="s">
        <v>555</v>
      </c>
      <c r="L346" s="31" t="s">
        <v>620</v>
      </c>
      <c r="M346" s="31" t="s">
        <v>476</v>
      </c>
      <c r="N346" s="40">
        <v>45196</v>
      </c>
      <c r="O346" s="25">
        <v>2150</v>
      </c>
      <c r="P346">
        <v>21</v>
      </c>
    </row>
    <row r="347" spans="7:16" x14ac:dyDescent="0.25">
      <c r="G347">
        <v>70624</v>
      </c>
      <c r="H347" t="s">
        <v>389</v>
      </c>
      <c r="I347" t="s">
        <v>172</v>
      </c>
      <c r="J347" t="s">
        <v>622</v>
      </c>
      <c r="K347" t="s">
        <v>480</v>
      </c>
      <c r="L347" s="31" t="s">
        <v>621</v>
      </c>
      <c r="M347" s="31" t="s">
        <v>476</v>
      </c>
      <c r="N347" s="40">
        <v>45189</v>
      </c>
      <c r="O347" s="25">
        <v>400</v>
      </c>
      <c r="P347">
        <v>3.5</v>
      </c>
    </row>
    <row r="348" spans="7:16" x14ac:dyDescent="0.25">
      <c r="G348">
        <v>70284</v>
      </c>
      <c r="H348" t="s">
        <v>272</v>
      </c>
      <c r="I348" t="s">
        <v>273</v>
      </c>
      <c r="J348" t="s">
        <v>622</v>
      </c>
      <c r="K348" t="s">
        <v>496</v>
      </c>
      <c r="L348" s="31" t="s">
        <v>621</v>
      </c>
      <c r="M348" s="31" t="s">
        <v>476</v>
      </c>
      <c r="N348" s="40">
        <v>45194</v>
      </c>
      <c r="O348" s="25">
        <v>940</v>
      </c>
      <c r="P348">
        <v>21</v>
      </c>
    </row>
    <row r="349" spans="7:16" x14ac:dyDescent="0.25">
      <c r="G349">
        <v>70512</v>
      </c>
      <c r="H349" t="s">
        <v>127</v>
      </c>
      <c r="I349" t="s">
        <v>128</v>
      </c>
      <c r="J349" t="s">
        <v>622</v>
      </c>
      <c r="K349" t="s">
        <v>499</v>
      </c>
      <c r="L349" s="31" t="s">
        <v>621</v>
      </c>
      <c r="M349" s="31" t="s">
        <v>482</v>
      </c>
      <c r="N349" s="40">
        <v>45184</v>
      </c>
      <c r="O349" s="25">
        <v>400</v>
      </c>
      <c r="P349">
        <v>7</v>
      </c>
    </row>
    <row r="350" spans="7:16" x14ac:dyDescent="0.25">
      <c r="G350">
        <v>70286</v>
      </c>
      <c r="H350" t="s">
        <v>50</v>
      </c>
      <c r="I350" t="s">
        <v>51</v>
      </c>
      <c r="J350" t="s">
        <v>623</v>
      </c>
      <c r="K350" t="s">
        <v>506</v>
      </c>
      <c r="L350" s="31" t="s">
        <v>620</v>
      </c>
      <c r="M350" s="31" t="s">
        <v>482</v>
      </c>
      <c r="N350" s="40">
        <v>45189</v>
      </c>
      <c r="O350" s="25">
        <v>3681.5625</v>
      </c>
      <c r="P350">
        <v>40</v>
      </c>
    </row>
    <row r="351" spans="7:16" x14ac:dyDescent="0.25">
      <c r="G351">
        <v>70277</v>
      </c>
      <c r="H351" t="s">
        <v>349</v>
      </c>
      <c r="I351" t="s">
        <v>350</v>
      </c>
      <c r="J351" t="s">
        <v>622</v>
      </c>
      <c r="K351" t="s">
        <v>528</v>
      </c>
      <c r="L351" s="31" t="s">
        <v>620</v>
      </c>
      <c r="M351" s="31" t="s">
        <v>476</v>
      </c>
      <c r="N351" s="40">
        <v>45184</v>
      </c>
      <c r="O351" s="25">
        <v>1680</v>
      </c>
      <c r="P351">
        <v>28</v>
      </c>
    </row>
    <row r="352" spans="7:16" x14ac:dyDescent="0.25">
      <c r="G352">
        <v>70313</v>
      </c>
      <c r="H352" t="s">
        <v>129</v>
      </c>
      <c r="I352" t="s">
        <v>130</v>
      </c>
      <c r="J352" t="s">
        <v>622</v>
      </c>
      <c r="K352" t="s">
        <v>479</v>
      </c>
      <c r="L352" s="31" t="s">
        <v>621</v>
      </c>
      <c r="M352" s="31" t="s">
        <v>476</v>
      </c>
      <c r="N352" s="40">
        <v>45181</v>
      </c>
      <c r="O352" s="25">
        <v>430</v>
      </c>
      <c r="P352">
        <v>3.5</v>
      </c>
    </row>
    <row r="353" spans="7:16" x14ac:dyDescent="0.25">
      <c r="G353">
        <v>70080</v>
      </c>
      <c r="H353" t="s">
        <v>319</v>
      </c>
      <c r="I353" t="s">
        <v>313</v>
      </c>
      <c r="J353" t="s">
        <v>622</v>
      </c>
      <c r="K353" t="s">
        <v>500</v>
      </c>
      <c r="L353" s="31" t="s">
        <v>621</v>
      </c>
      <c r="M353" s="31" t="s">
        <v>476</v>
      </c>
      <c r="N353" s="40">
        <v>45205</v>
      </c>
      <c r="O353" s="25">
        <v>200</v>
      </c>
      <c r="P353">
        <v>14</v>
      </c>
    </row>
    <row r="354" spans="7:16" x14ac:dyDescent="0.25">
      <c r="G354">
        <v>70367</v>
      </c>
      <c r="H354" t="s">
        <v>225</v>
      </c>
      <c r="I354" t="s">
        <v>226</v>
      </c>
      <c r="J354" t="s">
        <v>624</v>
      </c>
      <c r="K354" t="s">
        <v>493</v>
      </c>
      <c r="L354" s="31" t="s">
        <v>620</v>
      </c>
      <c r="M354" s="31" t="s">
        <v>476</v>
      </c>
      <c r="N354" s="40">
        <v>45202</v>
      </c>
      <c r="O354" s="25">
        <v>3500</v>
      </c>
      <c r="P354">
        <v>14</v>
      </c>
    </row>
    <row r="355" spans="7:16" x14ac:dyDescent="0.25">
      <c r="G355">
        <v>70169</v>
      </c>
      <c r="H355" t="s">
        <v>155</v>
      </c>
      <c r="I355" t="s">
        <v>156</v>
      </c>
      <c r="J355" t="s">
        <v>623</v>
      </c>
      <c r="K355" t="s">
        <v>537</v>
      </c>
      <c r="L355" s="31" t="s">
        <v>621</v>
      </c>
      <c r="M355" s="31" t="s">
        <v>476</v>
      </c>
      <c r="N355" s="40">
        <v>45210</v>
      </c>
      <c r="O355" s="25">
        <v>7695</v>
      </c>
      <c r="P355">
        <v>12</v>
      </c>
    </row>
    <row r="356" spans="7:16" x14ac:dyDescent="0.25">
      <c r="G356">
        <v>70154</v>
      </c>
      <c r="H356" t="s">
        <v>125</v>
      </c>
      <c r="I356" t="s">
        <v>126</v>
      </c>
      <c r="J356" t="s">
        <v>623</v>
      </c>
      <c r="K356" t="s">
        <v>536</v>
      </c>
      <c r="L356" s="31" t="s">
        <v>621</v>
      </c>
      <c r="M356" s="31" t="s">
        <v>482</v>
      </c>
      <c r="N356" s="40">
        <v>45206</v>
      </c>
      <c r="O356" s="25">
        <v>2038.75</v>
      </c>
      <c r="P356">
        <v>21</v>
      </c>
    </row>
    <row r="357" spans="7:16" x14ac:dyDescent="0.25">
      <c r="G357">
        <v>70534</v>
      </c>
      <c r="H357" t="s">
        <v>119</v>
      </c>
      <c r="I357" t="s">
        <v>120</v>
      </c>
      <c r="J357" t="s">
        <v>622</v>
      </c>
      <c r="K357" t="s">
        <v>563</v>
      </c>
      <c r="L357" s="31" t="s">
        <v>621</v>
      </c>
      <c r="M357" s="31" t="s">
        <v>476</v>
      </c>
      <c r="N357" s="40">
        <v>45207</v>
      </c>
      <c r="O357" s="25">
        <v>1062</v>
      </c>
      <c r="P357">
        <v>14</v>
      </c>
    </row>
    <row r="358" spans="7:16" x14ac:dyDescent="0.25">
      <c r="G358">
        <v>70668</v>
      </c>
      <c r="H358" t="s">
        <v>237</v>
      </c>
      <c r="I358" t="s">
        <v>238</v>
      </c>
      <c r="J358" t="s">
        <v>622</v>
      </c>
      <c r="K358" t="s">
        <v>495</v>
      </c>
      <c r="L358" s="31" t="s">
        <v>621</v>
      </c>
      <c r="M358" s="31" t="s">
        <v>476</v>
      </c>
      <c r="N358" s="40">
        <v>45213</v>
      </c>
      <c r="O358" s="25">
        <v>540</v>
      </c>
      <c r="P358">
        <v>7</v>
      </c>
    </row>
    <row r="359" spans="7:16" x14ac:dyDescent="0.25">
      <c r="G359">
        <v>70567</v>
      </c>
      <c r="H359" t="s">
        <v>100</v>
      </c>
      <c r="I359" t="s">
        <v>101</v>
      </c>
      <c r="J359" t="s">
        <v>622</v>
      </c>
      <c r="K359" t="s">
        <v>561</v>
      </c>
      <c r="L359" s="31" t="s">
        <v>621</v>
      </c>
      <c r="M359" s="31" t="s">
        <v>476</v>
      </c>
      <c r="N359" s="40">
        <v>45201</v>
      </c>
      <c r="O359" s="25">
        <v>300</v>
      </c>
      <c r="P359">
        <v>7</v>
      </c>
    </row>
    <row r="360" spans="7:16" x14ac:dyDescent="0.25">
      <c r="G360">
        <v>70611</v>
      </c>
      <c r="H360" t="s">
        <v>68</v>
      </c>
      <c r="I360" t="s">
        <v>69</v>
      </c>
      <c r="J360" t="s">
        <v>622</v>
      </c>
      <c r="K360" t="s">
        <v>561</v>
      </c>
      <c r="L360" s="31" t="s">
        <v>621</v>
      </c>
      <c r="M360" s="31" t="s">
        <v>476</v>
      </c>
      <c r="N360" s="40">
        <v>45209</v>
      </c>
      <c r="O360" s="25">
        <v>300</v>
      </c>
      <c r="P360">
        <v>7</v>
      </c>
    </row>
    <row r="361" spans="7:16" x14ac:dyDescent="0.25">
      <c r="G361">
        <v>70735</v>
      </c>
      <c r="H361" t="s">
        <v>167</v>
      </c>
      <c r="I361" t="s">
        <v>168</v>
      </c>
      <c r="J361" t="s">
        <v>622</v>
      </c>
      <c r="K361" t="s">
        <v>528</v>
      </c>
      <c r="L361" s="31" t="s">
        <v>621</v>
      </c>
      <c r="M361" s="31" t="s">
        <v>476</v>
      </c>
      <c r="N361" s="40">
        <v>45221</v>
      </c>
      <c r="O361" s="25">
        <v>1690</v>
      </c>
      <c r="P361">
        <v>28</v>
      </c>
    </row>
    <row r="362" spans="7:16" x14ac:dyDescent="0.25">
      <c r="G362">
        <v>70551</v>
      </c>
      <c r="H362" t="s">
        <v>92</v>
      </c>
      <c r="I362" t="s">
        <v>93</v>
      </c>
      <c r="J362" t="s">
        <v>622</v>
      </c>
      <c r="K362" t="s">
        <v>518</v>
      </c>
      <c r="L362" s="31" t="s">
        <v>621</v>
      </c>
      <c r="M362" s="31" t="s">
        <v>476</v>
      </c>
      <c r="N362" s="40">
        <v>45213</v>
      </c>
      <c r="O362" s="25">
        <v>300</v>
      </c>
      <c r="P362">
        <v>7</v>
      </c>
    </row>
    <row r="363" spans="7:16" x14ac:dyDescent="0.25">
      <c r="G363">
        <v>70567</v>
      </c>
      <c r="H363" t="s">
        <v>100</v>
      </c>
      <c r="I363" t="s">
        <v>101</v>
      </c>
      <c r="J363" t="s">
        <v>622</v>
      </c>
      <c r="K363" t="s">
        <v>474</v>
      </c>
      <c r="L363" s="31" t="s">
        <v>621</v>
      </c>
      <c r="M363" s="31" t="s">
        <v>482</v>
      </c>
      <c r="N363" s="40">
        <v>45223</v>
      </c>
      <c r="O363" s="25">
        <v>0</v>
      </c>
      <c r="P363">
        <v>2</v>
      </c>
    </row>
    <row r="364" spans="7:16" x14ac:dyDescent="0.25">
      <c r="G364">
        <v>70587</v>
      </c>
      <c r="H364" t="s">
        <v>369</v>
      </c>
      <c r="I364" t="s">
        <v>229</v>
      </c>
      <c r="J364" t="s">
        <v>622</v>
      </c>
      <c r="K364" t="s">
        <v>475</v>
      </c>
      <c r="L364" s="31" t="s">
        <v>621</v>
      </c>
      <c r="M364" s="31" t="s">
        <v>476</v>
      </c>
      <c r="N364" s="40">
        <v>45211</v>
      </c>
      <c r="O364" s="25">
        <v>300</v>
      </c>
      <c r="P364">
        <v>7</v>
      </c>
    </row>
    <row r="365" spans="7:16" x14ac:dyDescent="0.25">
      <c r="G365">
        <v>70556</v>
      </c>
      <c r="H365" t="s">
        <v>117</v>
      </c>
      <c r="I365" t="s">
        <v>118</v>
      </c>
      <c r="J365" t="s">
        <v>622</v>
      </c>
      <c r="K365" t="s">
        <v>481</v>
      </c>
      <c r="L365" s="31" t="s">
        <v>621</v>
      </c>
      <c r="M365" s="31" t="s">
        <v>482</v>
      </c>
      <c r="N365" s="40">
        <v>45220</v>
      </c>
      <c r="O365" s="25">
        <v>400</v>
      </c>
      <c r="P365">
        <v>7</v>
      </c>
    </row>
    <row r="366" spans="7:16" x14ac:dyDescent="0.25">
      <c r="G366">
        <v>70152</v>
      </c>
      <c r="H366" t="s">
        <v>164</v>
      </c>
      <c r="I366" t="s">
        <v>101</v>
      </c>
      <c r="J366" t="s">
        <v>624</v>
      </c>
      <c r="K366" t="s">
        <v>534</v>
      </c>
      <c r="L366" s="31" t="s">
        <v>621</v>
      </c>
      <c r="M366" s="31" t="s">
        <v>476</v>
      </c>
      <c r="N366" s="40">
        <v>45221</v>
      </c>
      <c r="O366" s="25">
        <v>180</v>
      </c>
      <c r="P366">
        <v>7</v>
      </c>
    </row>
    <row r="367" spans="7:16" x14ac:dyDescent="0.25">
      <c r="G367">
        <v>70426</v>
      </c>
      <c r="H367" t="s">
        <v>434</v>
      </c>
      <c r="I367" t="s">
        <v>435</v>
      </c>
      <c r="J367" t="s">
        <v>622</v>
      </c>
      <c r="K367" t="s">
        <v>554</v>
      </c>
      <c r="L367" s="31" t="s">
        <v>621</v>
      </c>
      <c r="M367" s="31" t="s">
        <v>476</v>
      </c>
      <c r="N367" s="40">
        <v>45216</v>
      </c>
      <c r="O367" s="25">
        <v>765</v>
      </c>
      <c r="P367">
        <v>14</v>
      </c>
    </row>
    <row r="368" spans="7:16" x14ac:dyDescent="0.25">
      <c r="G368">
        <v>70313</v>
      </c>
      <c r="H368" t="s">
        <v>129</v>
      </c>
      <c r="I368" t="s">
        <v>130</v>
      </c>
      <c r="J368" t="s">
        <v>624</v>
      </c>
      <c r="K368" t="s">
        <v>510</v>
      </c>
      <c r="L368" s="31" t="s">
        <v>621</v>
      </c>
      <c r="M368" s="31" t="s">
        <v>482</v>
      </c>
      <c r="N368" s="40">
        <v>45214</v>
      </c>
      <c r="O368" s="25">
        <v>0</v>
      </c>
      <c r="P368">
        <v>2</v>
      </c>
    </row>
    <row r="369" spans="7:16" x14ac:dyDescent="0.25">
      <c r="G369">
        <v>10001</v>
      </c>
      <c r="H369" t="s">
        <v>464</v>
      </c>
      <c r="I369" t="s">
        <v>148</v>
      </c>
      <c r="J369" t="s">
        <v>623</v>
      </c>
      <c r="K369" t="s">
        <v>478</v>
      </c>
      <c r="L369" s="31" t="s">
        <v>621</v>
      </c>
      <c r="M369" s="31" t="s">
        <v>482</v>
      </c>
      <c r="N369" s="40">
        <v>45218</v>
      </c>
      <c r="O369" s="25">
        <v>0</v>
      </c>
      <c r="P369">
        <v>70</v>
      </c>
    </row>
    <row r="370" spans="7:16" x14ac:dyDescent="0.25">
      <c r="G370">
        <v>70757</v>
      </c>
      <c r="H370" t="s">
        <v>157</v>
      </c>
      <c r="I370" t="s">
        <v>158</v>
      </c>
      <c r="J370" t="s">
        <v>623</v>
      </c>
      <c r="K370" t="s">
        <v>536</v>
      </c>
      <c r="L370" s="31" t="s">
        <v>621</v>
      </c>
      <c r="M370" s="31" t="s">
        <v>482</v>
      </c>
      <c r="N370" s="40">
        <v>45201</v>
      </c>
      <c r="O370" s="25">
        <v>1747.5</v>
      </c>
      <c r="P370">
        <v>21</v>
      </c>
    </row>
    <row r="371" spans="7:16" x14ac:dyDescent="0.25">
      <c r="G371">
        <v>70748</v>
      </c>
      <c r="H371" t="s">
        <v>459</v>
      </c>
      <c r="I371" t="s">
        <v>255</v>
      </c>
      <c r="J371" t="s">
        <v>623</v>
      </c>
      <c r="K371" t="s">
        <v>507</v>
      </c>
      <c r="L371" s="31" t="s">
        <v>621</v>
      </c>
      <c r="M371" s="31" t="s">
        <v>482</v>
      </c>
      <c r="N371" s="40">
        <v>45208</v>
      </c>
      <c r="O371" s="25">
        <v>10185</v>
      </c>
      <c r="P371">
        <v>140</v>
      </c>
    </row>
    <row r="372" spans="7:16" x14ac:dyDescent="0.25">
      <c r="G372">
        <v>70077</v>
      </c>
      <c r="H372" t="s">
        <v>266</v>
      </c>
      <c r="I372" t="s">
        <v>267</v>
      </c>
      <c r="J372" t="s">
        <v>622</v>
      </c>
      <c r="K372" t="s">
        <v>517</v>
      </c>
      <c r="L372" s="31" t="s">
        <v>621</v>
      </c>
      <c r="M372" s="31" t="s">
        <v>476</v>
      </c>
      <c r="N372" s="40">
        <v>45210</v>
      </c>
      <c r="O372" s="25">
        <v>1700</v>
      </c>
      <c r="P372">
        <v>28</v>
      </c>
    </row>
    <row r="373" spans="7:16" x14ac:dyDescent="0.25">
      <c r="G373">
        <v>70689</v>
      </c>
      <c r="H373" t="s">
        <v>175</v>
      </c>
      <c r="I373" t="s">
        <v>176</v>
      </c>
      <c r="J373" t="s">
        <v>622</v>
      </c>
      <c r="K373" t="s">
        <v>474</v>
      </c>
      <c r="L373" s="31" t="s">
        <v>621</v>
      </c>
      <c r="M373" s="31" t="s">
        <v>482</v>
      </c>
      <c r="N373" s="40">
        <v>45217</v>
      </c>
      <c r="O373" s="25">
        <v>0</v>
      </c>
      <c r="P373">
        <v>2</v>
      </c>
    </row>
    <row r="374" spans="7:16" x14ac:dyDescent="0.25">
      <c r="G374">
        <v>70405</v>
      </c>
      <c r="H374" t="s">
        <v>359</v>
      </c>
      <c r="I374" t="s">
        <v>360</v>
      </c>
      <c r="J374" t="s">
        <v>622</v>
      </c>
      <c r="K374" t="s">
        <v>499</v>
      </c>
      <c r="L374" s="31" t="s">
        <v>621</v>
      </c>
      <c r="M374" s="31" t="s">
        <v>482</v>
      </c>
      <c r="N374" s="40">
        <v>45202</v>
      </c>
      <c r="O374" s="25">
        <v>400</v>
      </c>
      <c r="P374">
        <v>7</v>
      </c>
    </row>
    <row r="375" spans="7:16" x14ac:dyDescent="0.25">
      <c r="G375">
        <v>70611</v>
      </c>
      <c r="H375" t="s">
        <v>68</v>
      </c>
      <c r="I375" t="s">
        <v>69</v>
      </c>
      <c r="J375" t="s">
        <v>622</v>
      </c>
      <c r="K375" t="s">
        <v>479</v>
      </c>
      <c r="L375" s="31" t="s">
        <v>621</v>
      </c>
      <c r="M375" s="31" t="s">
        <v>476</v>
      </c>
      <c r="N375" s="40">
        <v>45209</v>
      </c>
      <c r="O375" s="25">
        <v>430</v>
      </c>
      <c r="P375">
        <v>4</v>
      </c>
    </row>
    <row r="376" spans="7:16" x14ac:dyDescent="0.25">
      <c r="G376">
        <v>70676</v>
      </c>
      <c r="H376" t="s">
        <v>142</v>
      </c>
      <c r="I376" t="s">
        <v>143</v>
      </c>
      <c r="J376" t="s">
        <v>622</v>
      </c>
      <c r="K376" t="s">
        <v>487</v>
      </c>
      <c r="L376" s="31" t="s">
        <v>621</v>
      </c>
      <c r="M376" s="31" t="s">
        <v>482</v>
      </c>
      <c r="N376" s="40">
        <v>45219</v>
      </c>
      <c r="O376" s="25">
        <v>100</v>
      </c>
      <c r="P376">
        <v>4</v>
      </c>
    </row>
    <row r="377" spans="7:16" x14ac:dyDescent="0.25">
      <c r="G377">
        <v>70468</v>
      </c>
      <c r="H377" t="s">
        <v>378</v>
      </c>
      <c r="I377" t="s">
        <v>379</v>
      </c>
      <c r="J377" t="s">
        <v>622</v>
      </c>
      <c r="K377" t="s">
        <v>481</v>
      </c>
      <c r="L377" s="31" t="s">
        <v>621</v>
      </c>
      <c r="M377" s="31" t="s">
        <v>476</v>
      </c>
      <c r="N377" s="40">
        <v>45200</v>
      </c>
      <c r="O377" s="25">
        <v>259</v>
      </c>
      <c r="P377">
        <v>4</v>
      </c>
    </row>
    <row r="378" spans="7:16" x14ac:dyDescent="0.25">
      <c r="G378">
        <v>70437</v>
      </c>
      <c r="H378" t="s">
        <v>232</v>
      </c>
      <c r="I378" t="s">
        <v>233</v>
      </c>
      <c r="J378" t="s">
        <v>622</v>
      </c>
      <c r="K378" t="s">
        <v>481</v>
      </c>
      <c r="L378" s="31" t="s">
        <v>621</v>
      </c>
      <c r="M378" s="31" t="s">
        <v>482</v>
      </c>
      <c r="N378" s="40">
        <v>45221</v>
      </c>
      <c r="O378" s="25">
        <v>200</v>
      </c>
      <c r="P378">
        <v>2</v>
      </c>
    </row>
    <row r="379" spans="7:16" x14ac:dyDescent="0.25">
      <c r="G379">
        <v>70502</v>
      </c>
      <c r="H379" t="s">
        <v>40</v>
      </c>
      <c r="I379" t="s">
        <v>41</v>
      </c>
      <c r="J379" t="s">
        <v>622</v>
      </c>
      <c r="K379" t="s">
        <v>532</v>
      </c>
      <c r="L379" s="31" t="s">
        <v>621</v>
      </c>
      <c r="M379" s="31" t="s">
        <v>476</v>
      </c>
      <c r="N379" s="40">
        <v>45203</v>
      </c>
      <c r="O379" s="25">
        <v>634</v>
      </c>
      <c r="P379">
        <v>21</v>
      </c>
    </row>
    <row r="380" spans="7:16" x14ac:dyDescent="0.25">
      <c r="G380">
        <v>70628</v>
      </c>
      <c r="H380" t="s">
        <v>295</v>
      </c>
      <c r="I380" t="s">
        <v>296</v>
      </c>
      <c r="J380" t="s">
        <v>622</v>
      </c>
      <c r="K380" t="s">
        <v>495</v>
      </c>
      <c r="L380" s="31" t="s">
        <v>621</v>
      </c>
      <c r="M380" s="31" t="s">
        <v>476</v>
      </c>
      <c r="N380" s="40">
        <v>45222</v>
      </c>
      <c r="O380" s="25">
        <v>260</v>
      </c>
      <c r="P380">
        <v>14</v>
      </c>
    </row>
    <row r="381" spans="7:16" x14ac:dyDescent="0.25">
      <c r="G381">
        <v>70077</v>
      </c>
      <c r="H381" t="s">
        <v>266</v>
      </c>
      <c r="I381" t="s">
        <v>267</v>
      </c>
      <c r="J381" t="s">
        <v>622</v>
      </c>
      <c r="K381" t="s">
        <v>509</v>
      </c>
      <c r="L381" s="31" t="s">
        <v>620</v>
      </c>
      <c r="M381" s="31" t="s">
        <v>476</v>
      </c>
      <c r="N381" s="40">
        <v>45207</v>
      </c>
      <c r="O381" s="25">
        <v>240</v>
      </c>
      <c r="P381">
        <v>7</v>
      </c>
    </row>
    <row r="382" spans="7:16" x14ac:dyDescent="0.25">
      <c r="G382">
        <v>70765</v>
      </c>
      <c r="H382" t="s">
        <v>213</v>
      </c>
      <c r="I382" t="s">
        <v>214</v>
      </c>
      <c r="J382" t="s">
        <v>622</v>
      </c>
      <c r="K382" t="s">
        <v>477</v>
      </c>
      <c r="L382" s="31" t="s">
        <v>621</v>
      </c>
      <c r="M382" s="31" t="s">
        <v>476</v>
      </c>
      <c r="N382" s="40">
        <v>45205</v>
      </c>
      <c r="O382" s="25">
        <v>1030</v>
      </c>
      <c r="P382">
        <v>4</v>
      </c>
    </row>
    <row r="383" spans="7:16" x14ac:dyDescent="0.25">
      <c r="G383">
        <v>70413</v>
      </c>
      <c r="H383" t="s">
        <v>87</v>
      </c>
      <c r="I383" t="s">
        <v>88</v>
      </c>
      <c r="J383" t="s">
        <v>622</v>
      </c>
      <c r="K383" t="s">
        <v>480</v>
      </c>
      <c r="L383" s="31" t="s">
        <v>621</v>
      </c>
      <c r="M383" s="31" t="s">
        <v>476</v>
      </c>
      <c r="N383" s="40">
        <v>45208</v>
      </c>
      <c r="O383" s="25">
        <v>601</v>
      </c>
      <c r="P383">
        <v>4</v>
      </c>
    </row>
    <row r="384" spans="7:16" x14ac:dyDescent="0.25">
      <c r="G384">
        <v>70142</v>
      </c>
      <c r="H384" t="s">
        <v>201</v>
      </c>
      <c r="I384" t="s">
        <v>202</v>
      </c>
      <c r="J384" t="s">
        <v>622</v>
      </c>
      <c r="K384" t="s">
        <v>531</v>
      </c>
      <c r="L384" s="31" t="s">
        <v>621</v>
      </c>
      <c r="M384" s="31" t="s">
        <v>476</v>
      </c>
      <c r="N384" s="40">
        <v>45213</v>
      </c>
      <c r="O384" s="25">
        <v>1400</v>
      </c>
      <c r="P384">
        <v>2</v>
      </c>
    </row>
    <row r="385" spans="7:16" x14ac:dyDescent="0.25">
      <c r="G385">
        <v>70147</v>
      </c>
      <c r="H385" t="s">
        <v>317</v>
      </c>
      <c r="I385" t="s">
        <v>318</v>
      </c>
      <c r="J385" t="s">
        <v>622</v>
      </c>
      <c r="K385" t="s">
        <v>486</v>
      </c>
      <c r="L385" s="31" t="s">
        <v>621</v>
      </c>
      <c r="M385" s="31" t="s">
        <v>476</v>
      </c>
      <c r="N385" s="40">
        <v>45224</v>
      </c>
      <c r="O385" s="25">
        <v>282</v>
      </c>
      <c r="P385">
        <v>7</v>
      </c>
    </row>
    <row r="386" spans="7:16" x14ac:dyDescent="0.25">
      <c r="G386">
        <v>70063</v>
      </c>
      <c r="H386" t="s">
        <v>153</v>
      </c>
      <c r="I386" t="s">
        <v>154</v>
      </c>
      <c r="J386" t="s">
        <v>622</v>
      </c>
      <c r="K386" t="s">
        <v>479</v>
      </c>
      <c r="L386" s="31" t="s">
        <v>621</v>
      </c>
      <c r="M386" s="31" t="s">
        <v>476</v>
      </c>
      <c r="N386" s="40">
        <v>45201</v>
      </c>
      <c r="O386" s="25">
        <v>430</v>
      </c>
      <c r="P386">
        <v>4</v>
      </c>
    </row>
    <row r="387" spans="7:16" x14ac:dyDescent="0.25">
      <c r="G387">
        <v>70387</v>
      </c>
      <c r="H387" t="s">
        <v>344</v>
      </c>
      <c r="I387" t="s">
        <v>262</v>
      </c>
      <c r="J387" t="s">
        <v>623</v>
      </c>
      <c r="K387" t="s">
        <v>505</v>
      </c>
      <c r="L387" s="31" t="s">
        <v>620</v>
      </c>
      <c r="M387" s="31" t="s">
        <v>476</v>
      </c>
      <c r="N387" s="40">
        <v>45224</v>
      </c>
      <c r="O387" s="25">
        <v>3564</v>
      </c>
      <c r="P387">
        <v>7</v>
      </c>
    </row>
    <row r="388" spans="7:16" x14ac:dyDescent="0.25">
      <c r="G388">
        <v>70539</v>
      </c>
      <c r="H388" t="s">
        <v>282</v>
      </c>
      <c r="I388" t="s">
        <v>283</v>
      </c>
      <c r="J388" t="s">
        <v>622</v>
      </c>
      <c r="K388" t="s">
        <v>483</v>
      </c>
      <c r="L388" s="31" t="s">
        <v>621</v>
      </c>
      <c r="M388" s="31" t="s">
        <v>482</v>
      </c>
      <c r="N388" s="40">
        <v>45222</v>
      </c>
      <c r="O388" s="25">
        <v>300</v>
      </c>
      <c r="P388">
        <v>2</v>
      </c>
    </row>
    <row r="389" spans="7:16" x14ac:dyDescent="0.25">
      <c r="G389">
        <v>70366</v>
      </c>
      <c r="H389" t="s">
        <v>460</v>
      </c>
      <c r="I389" t="s">
        <v>352</v>
      </c>
      <c r="J389" t="s">
        <v>622</v>
      </c>
      <c r="K389" t="s">
        <v>486</v>
      </c>
      <c r="L389" s="31" t="s">
        <v>621</v>
      </c>
      <c r="M389" s="31" t="s">
        <v>482</v>
      </c>
      <c r="N389" s="40">
        <v>45220</v>
      </c>
      <c r="O389" s="25">
        <v>400</v>
      </c>
      <c r="P389">
        <v>7</v>
      </c>
    </row>
    <row r="390" spans="7:16" x14ac:dyDescent="0.25">
      <c r="G390">
        <v>70324</v>
      </c>
      <c r="H390" t="s">
        <v>81</v>
      </c>
      <c r="I390" t="s">
        <v>82</v>
      </c>
      <c r="J390" t="s">
        <v>622</v>
      </c>
      <c r="K390" t="s">
        <v>497</v>
      </c>
      <c r="L390" s="31" t="s">
        <v>621</v>
      </c>
      <c r="M390" s="31" t="s">
        <v>476</v>
      </c>
      <c r="N390" s="40">
        <v>45215</v>
      </c>
      <c r="O390" s="25">
        <v>1062</v>
      </c>
      <c r="P390">
        <v>14</v>
      </c>
    </row>
    <row r="391" spans="7:16" x14ac:dyDescent="0.25">
      <c r="G391">
        <v>70685</v>
      </c>
      <c r="H391" t="s">
        <v>32</v>
      </c>
      <c r="I391" t="s">
        <v>33</v>
      </c>
      <c r="J391" t="s">
        <v>623</v>
      </c>
      <c r="K391" t="s">
        <v>574</v>
      </c>
      <c r="L391" s="31" t="s">
        <v>621</v>
      </c>
      <c r="M391" s="31" t="s">
        <v>482</v>
      </c>
      <c r="N391" s="40">
        <v>45222</v>
      </c>
      <c r="O391" s="25">
        <v>0</v>
      </c>
      <c r="P391">
        <v>14</v>
      </c>
    </row>
    <row r="392" spans="7:16" x14ac:dyDescent="0.25">
      <c r="G392">
        <v>70468</v>
      </c>
      <c r="H392" t="s">
        <v>378</v>
      </c>
      <c r="I392" t="s">
        <v>379</v>
      </c>
      <c r="J392" t="s">
        <v>622</v>
      </c>
      <c r="K392" t="s">
        <v>518</v>
      </c>
      <c r="L392" s="31" t="s">
        <v>621</v>
      </c>
      <c r="M392" s="31" t="s">
        <v>476</v>
      </c>
      <c r="N392" s="40">
        <v>45203</v>
      </c>
      <c r="O392" s="25">
        <v>255</v>
      </c>
      <c r="P392">
        <v>7</v>
      </c>
    </row>
    <row r="393" spans="7:16" x14ac:dyDescent="0.25">
      <c r="G393">
        <v>70176</v>
      </c>
      <c r="H393" t="s">
        <v>387</v>
      </c>
      <c r="I393" t="s">
        <v>113</v>
      </c>
      <c r="J393" t="s">
        <v>623</v>
      </c>
      <c r="K393" t="s">
        <v>514</v>
      </c>
      <c r="L393" s="31" t="s">
        <v>621</v>
      </c>
      <c r="M393" s="31" t="s">
        <v>476</v>
      </c>
      <c r="N393" s="40">
        <v>45215</v>
      </c>
      <c r="O393" s="25">
        <v>7695</v>
      </c>
      <c r="P393">
        <v>12</v>
      </c>
    </row>
    <row r="394" spans="7:16" x14ac:dyDescent="0.25">
      <c r="G394">
        <v>70690</v>
      </c>
      <c r="H394" t="s">
        <v>356</v>
      </c>
      <c r="I394" t="s">
        <v>357</v>
      </c>
      <c r="J394" t="s">
        <v>624</v>
      </c>
      <c r="K394" t="s">
        <v>559</v>
      </c>
      <c r="L394" s="31" t="s">
        <v>621</v>
      </c>
      <c r="M394" s="31" t="s">
        <v>476</v>
      </c>
      <c r="N394" s="40">
        <v>45219</v>
      </c>
      <c r="O394" s="25">
        <v>1500</v>
      </c>
      <c r="P394">
        <v>56</v>
      </c>
    </row>
    <row r="395" spans="7:16" x14ac:dyDescent="0.25">
      <c r="G395">
        <v>70539</v>
      </c>
      <c r="H395" t="s">
        <v>282</v>
      </c>
      <c r="I395" t="s">
        <v>283</v>
      </c>
      <c r="J395" t="s">
        <v>622</v>
      </c>
      <c r="K395" t="s">
        <v>486</v>
      </c>
      <c r="L395" s="31" t="s">
        <v>621</v>
      </c>
      <c r="M395" s="31" t="s">
        <v>482</v>
      </c>
      <c r="N395" s="40">
        <v>45209</v>
      </c>
      <c r="O395" s="25">
        <v>400</v>
      </c>
      <c r="P395">
        <v>7</v>
      </c>
    </row>
    <row r="396" spans="7:16" x14ac:dyDescent="0.25">
      <c r="G396">
        <v>70478</v>
      </c>
      <c r="H396" t="s">
        <v>277</v>
      </c>
      <c r="I396" t="s">
        <v>278</v>
      </c>
      <c r="J396" t="s">
        <v>622</v>
      </c>
      <c r="K396" t="s">
        <v>486</v>
      </c>
      <c r="L396" s="31" t="s">
        <v>621</v>
      </c>
      <c r="M396" s="31" t="s">
        <v>482</v>
      </c>
      <c r="N396" s="40">
        <v>45203</v>
      </c>
      <c r="O396" s="25">
        <v>400</v>
      </c>
      <c r="P396">
        <v>7</v>
      </c>
    </row>
    <row r="397" spans="7:16" x14ac:dyDescent="0.25">
      <c r="G397">
        <v>70244</v>
      </c>
      <c r="H397" t="s">
        <v>123</v>
      </c>
      <c r="I397" t="s">
        <v>124</v>
      </c>
      <c r="J397" t="s">
        <v>622</v>
      </c>
      <c r="K397" t="s">
        <v>531</v>
      </c>
      <c r="L397" s="31" t="s">
        <v>621</v>
      </c>
      <c r="M397" s="31" t="s">
        <v>476</v>
      </c>
      <c r="N397" s="40">
        <v>45205</v>
      </c>
      <c r="O397" s="25">
        <v>2060</v>
      </c>
      <c r="P397">
        <v>21</v>
      </c>
    </row>
    <row r="398" spans="7:16" x14ac:dyDescent="0.25">
      <c r="G398">
        <v>70592</v>
      </c>
      <c r="H398" t="s">
        <v>365</v>
      </c>
      <c r="I398" t="s">
        <v>132</v>
      </c>
      <c r="J398" t="s">
        <v>623</v>
      </c>
      <c r="K398" t="s">
        <v>570</v>
      </c>
      <c r="L398" s="31" t="s">
        <v>621</v>
      </c>
      <c r="M398" s="31" t="s">
        <v>482</v>
      </c>
      <c r="N398" s="40">
        <v>45212</v>
      </c>
      <c r="O398" s="25">
        <v>75</v>
      </c>
      <c r="P398">
        <v>2</v>
      </c>
    </row>
    <row r="399" spans="7:16" x14ac:dyDescent="0.25">
      <c r="G399">
        <v>70075</v>
      </c>
      <c r="H399" t="s">
        <v>243</v>
      </c>
      <c r="I399" t="s">
        <v>244</v>
      </c>
      <c r="J399" t="s">
        <v>622</v>
      </c>
      <c r="K399" t="s">
        <v>497</v>
      </c>
      <c r="L399" s="31" t="s">
        <v>621</v>
      </c>
      <c r="M399" s="31" t="s">
        <v>476</v>
      </c>
      <c r="N399" s="40">
        <v>45225</v>
      </c>
      <c r="O399" s="25">
        <v>1062</v>
      </c>
      <c r="P399">
        <v>14</v>
      </c>
    </row>
    <row r="400" spans="7:16" x14ac:dyDescent="0.25">
      <c r="G400">
        <v>70737</v>
      </c>
      <c r="H400" t="s">
        <v>409</v>
      </c>
      <c r="I400" t="s">
        <v>410</v>
      </c>
      <c r="J400" t="s">
        <v>623</v>
      </c>
      <c r="K400" t="s">
        <v>489</v>
      </c>
      <c r="L400" s="31" t="s">
        <v>621</v>
      </c>
      <c r="M400" s="31" t="s">
        <v>482</v>
      </c>
      <c r="N400" s="40">
        <v>45217</v>
      </c>
      <c r="O400" s="25">
        <v>75</v>
      </c>
      <c r="P400">
        <v>3.5</v>
      </c>
    </row>
    <row r="401" spans="7:16" x14ac:dyDescent="0.25">
      <c r="G401">
        <v>70410</v>
      </c>
      <c r="H401" t="s">
        <v>211</v>
      </c>
      <c r="I401" t="s">
        <v>212</v>
      </c>
      <c r="J401" t="s">
        <v>622</v>
      </c>
      <c r="K401" t="s">
        <v>541</v>
      </c>
      <c r="L401" s="31" t="s">
        <v>621</v>
      </c>
      <c r="M401" s="31" t="s">
        <v>476</v>
      </c>
      <c r="N401" s="40">
        <v>45212</v>
      </c>
      <c r="O401" s="25">
        <v>8475</v>
      </c>
      <c r="P401">
        <v>2</v>
      </c>
    </row>
    <row r="402" spans="7:16" x14ac:dyDescent="0.25">
      <c r="G402">
        <v>70556</v>
      </c>
      <c r="H402" t="s">
        <v>117</v>
      </c>
      <c r="I402" t="s">
        <v>118</v>
      </c>
      <c r="J402" t="s">
        <v>623</v>
      </c>
      <c r="K402" t="s">
        <v>478</v>
      </c>
      <c r="L402" s="31" t="s">
        <v>621</v>
      </c>
      <c r="M402" s="31" t="s">
        <v>482</v>
      </c>
      <c r="N402" s="40">
        <v>45222</v>
      </c>
      <c r="O402" s="25">
        <v>0</v>
      </c>
      <c r="P402">
        <v>70</v>
      </c>
    </row>
    <row r="403" spans="7:16" x14ac:dyDescent="0.25">
      <c r="G403">
        <v>70360</v>
      </c>
      <c r="H403" t="s">
        <v>96</v>
      </c>
      <c r="I403" t="s">
        <v>97</v>
      </c>
      <c r="J403" t="s">
        <v>622</v>
      </c>
      <c r="K403" t="s">
        <v>499</v>
      </c>
      <c r="L403" s="31" t="s">
        <v>621</v>
      </c>
      <c r="M403" s="31" t="s">
        <v>482</v>
      </c>
      <c r="N403" s="40">
        <v>45207</v>
      </c>
      <c r="O403" s="25">
        <v>400</v>
      </c>
      <c r="P403">
        <v>7</v>
      </c>
    </row>
    <row r="404" spans="7:16" x14ac:dyDescent="0.25">
      <c r="G404">
        <v>70690</v>
      </c>
      <c r="H404" t="s">
        <v>356</v>
      </c>
      <c r="I404" t="s">
        <v>357</v>
      </c>
      <c r="J404" t="s">
        <v>624</v>
      </c>
      <c r="K404" t="s">
        <v>493</v>
      </c>
      <c r="L404" s="31" t="s">
        <v>621</v>
      </c>
      <c r="M404" s="31" t="s">
        <v>476</v>
      </c>
      <c r="N404" s="40">
        <v>45205</v>
      </c>
      <c r="O404" s="25">
        <v>1500</v>
      </c>
      <c r="P404">
        <v>35</v>
      </c>
    </row>
    <row r="405" spans="7:16" x14ac:dyDescent="0.25">
      <c r="G405">
        <v>70699</v>
      </c>
      <c r="H405" t="s">
        <v>44</v>
      </c>
      <c r="I405" t="s">
        <v>45</v>
      </c>
      <c r="J405" t="s">
        <v>622</v>
      </c>
      <c r="K405" t="s">
        <v>576</v>
      </c>
      <c r="L405" s="31" t="s">
        <v>621</v>
      </c>
      <c r="M405" s="31" t="s">
        <v>482</v>
      </c>
      <c r="N405" s="40">
        <v>45207</v>
      </c>
      <c r="O405" s="25">
        <v>240</v>
      </c>
      <c r="P405">
        <v>1</v>
      </c>
    </row>
    <row r="406" spans="7:16" x14ac:dyDescent="0.25">
      <c r="G406">
        <v>70587</v>
      </c>
      <c r="H406" t="s">
        <v>369</v>
      </c>
      <c r="I406" t="s">
        <v>229</v>
      </c>
      <c r="J406" t="s">
        <v>622</v>
      </c>
      <c r="K406" t="s">
        <v>474</v>
      </c>
      <c r="L406" s="31" t="s">
        <v>621</v>
      </c>
      <c r="M406" s="31" t="s">
        <v>482</v>
      </c>
      <c r="N406" s="40">
        <v>45220</v>
      </c>
      <c r="O406" s="25">
        <v>0</v>
      </c>
      <c r="P406">
        <v>2</v>
      </c>
    </row>
    <row r="407" spans="7:16" x14ac:dyDescent="0.25">
      <c r="G407">
        <v>70024</v>
      </c>
      <c r="H407" t="s">
        <v>382</v>
      </c>
      <c r="I407" t="s">
        <v>86</v>
      </c>
      <c r="J407" t="s">
        <v>622</v>
      </c>
      <c r="K407" t="s">
        <v>495</v>
      </c>
      <c r="L407" s="31" t="s">
        <v>621</v>
      </c>
      <c r="M407" s="31" t="s">
        <v>476</v>
      </c>
      <c r="N407" s="40">
        <v>45204</v>
      </c>
      <c r="O407" s="25">
        <v>520</v>
      </c>
      <c r="P407">
        <v>14</v>
      </c>
    </row>
    <row r="408" spans="7:16" x14ac:dyDescent="0.25">
      <c r="G408">
        <v>70017</v>
      </c>
      <c r="H408" t="s">
        <v>179</v>
      </c>
      <c r="I408" t="s">
        <v>180</v>
      </c>
      <c r="J408" t="s">
        <v>623</v>
      </c>
      <c r="K408" t="s">
        <v>498</v>
      </c>
      <c r="L408" s="31" t="s">
        <v>621</v>
      </c>
      <c r="M408" s="31" t="s">
        <v>482</v>
      </c>
      <c r="N408" s="40">
        <v>45251</v>
      </c>
      <c r="O408" s="25">
        <v>1781</v>
      </c>
      <c r="P408">
        <v>14</v>
      </c>
    </row>
    <row r="409" spans="7:16" x14ac:dyDescent="0.25">
      <c r="G409">
        <v>70667</v>
      </c>
      <c r="H409" t="s">
        <v>440</v>
      </c>
      <c r="I409" t="s">
        <v>441</v>
      </c>
      <c r="J409" t="s">
        <v>622</v>
      </c>
      <c r="K409" t="s">
        <v>483</v>
      </c>
      <c r="L409" s="31" t="s">
        <v>621</v>
      </c>
      <c r="M409" s="31" t="s">
        <v>482</v>
      </c>
      <c r="N409" s="40">
        <v>45253</v>
      </c>
      <c r="O409" s="25">
        <v>300</v>
      </c>
      <c r="P409">
        <v>3.5</v>
      </c>
    </row>
    <row r="410" spans="7:16" x14ac:dyDescent="0.25">
      <c r="G410">
        <v>70720</v>
      </c>
      <c r="H410" t="s">
        <v>430</v>
      </c>
      <c r="I410" t="s">
        <v>431</v>
      </c>
      <c r="J410" t="s">
        <v>622</v>
      </c>
      <c r="K410" t="s">
        <v>499</v>
      </c>
      <c r="L410" s="31" t="s">
        <v>621</v>
      </c>
      <c r="M410" s="31" t="s">
        <v>482</v>
      </c>
      <c r="N410" s="40">
        <v>45238</v>
      </c>
      <c r="O410" s="25">
        <v>400</v>
      </c>
      <c r="P410">
        <v>7</v>
      </c>
    </row>
    <row r="411" spans="7:16" x14ac:dyDescent="0.25">
      <c r="G411">
        <v>70748</v>
      </c>
      <c r="H411" t="s">
        <v>459</v>
      </c>
      <c r="I411" t="s">
        <v>255</v>
      </c>
      <c r="J411" t="s">
        <v>622</v>
      </c>
      <c r="K411" t="s">
        <v>484</v>
      </c>
      <c r="L411" s="31" t="s">
        <v>621</v>
      </c>
      <c r="M411" s="31" t="s">
        <v>476</v>
      </c>
      <c r="N411" s="40">
        <v>45235</v>
      </c>
      <c r="O411" s="25">
        <v>400</v>
      </c>
      <c r="P411">
        <v>7</v>
      </c>
    </row>
    <row r="412" spans="7:16" x14ac:dyDescent="0.25">
      <c r="G412">
        <v>70063</v>
      </c>
      <c r="H412" t="s">
        <v>153</v>
      </c>
      <c r="I412" t="s">
        <v>154</v>
      </c>
      <c r="J412" t="s">
        <v>622</v>
      </c>
      <c r="K412" t="s">
        <v>484</v>
      </c>
      <c r="L412" s="31" t="s">
        <v>620</v>
      </c>
      <c r="M412" s="31" t="s">
        <v>476</v>
      </c>
      <c r="N412" s="40">
        <v>45240</v>
      </c>
      <c r="O412" s="25">
        <v>640</v>
      </c>
      <c r="P412">
        <v>7</v>
      </c>
    </row>
    <row r="413" spans="7:16" x14ac:dyDescent="0.25">
      <c r="G413">
        <v>70534</v>
      </c>
      <c r="H413" t="s">
        <v>119</v>
      </c>
      <c r="I413" t="s">
        <v>120</v>
      </c>
      <c r="J413" t="s">
        <v>622</v>
      </c>
      <c r="K413" t="s">
        <v>518</v>
      </c>
      <c r="L413" s="31" t="s">
        <v>621</v>
      </c>
      <c r="M413" s="31" t="s">
        <v>476</v>
      </c>
      <c r="N413" s="40">
        <v>45236</v>
      </c>
      <c r="O413" s="25">
        <v>300</v>
      </c>
      <c r="P413">
        <v>7</v>
      </c>
    </row>
    <row r="414" spans="7:16" x14ac:dyDescent="0.25">
      <c r="G414">
        <v>70169</v>
      </c>
      <c r="H414" t="s">
        <v>155</v>
      </c>
      <c r="I414" t="s">
        <v>156</v>
      </c>
      <c r="J414" t="s">
        <v>622</v>
      </c>
      <c r="K414" t="s">
        <v>539</v>
      </c>
      <c r="L414" s="31" t="s">
        <v>621</v>
      </c>
      <c r="M414" s="31" t="s">
        <v>476</v>
      </c>
      <c r="N414" s="40">
        <v>45254</v>
      </c>
      <c r="O414" s="25">
        <v>595</v>
      </c>
      <c r="P414">
        <v>2</v>
      </c>
    </row>
    <row r="415" spans="7:16" x14ac:dyDescent="0.25">
      <c r="G415">
        <v>70066</v>
      </c>
      <c r="H415" t="s">
        <v>140</v>
      </c>
      <c r="I415" t="s">
        <v>141</v>
      </c>
      <c r="J415" t="s">
        <v>623</v>
      </c>
      <c r="K415" t="s">
        <v>514</v>
      </c>
      <c r="L415" s="31" t="s">
        <v>620</v>
      </c>
      <c r="M415" s="31" t="s">
        <v>476</v>
      </c>
      <c r="N415" s="40">
        <v>45247</v>
      </c>
      <c r="O415" s="25">
        <v>7695</v>
      </c>
      <c r="P415">
        <v>8</v>
      </c>
    </row>
    <row r="416" spans="7:16" x14ac:dyDescent="0.25">
      <c r="G416">
        <v>70623</v>
      </c>
      <c r="H416" t="s">
        <v>437</v>
      </c>
      <c r="I416" t="s">
        <v>438</v>
      </c>
      <c r="J416" t="s">
        <v>625</v>
      </c>
      <c r="K416" t="s">
        <v>501</v>
      </c>
      <c r="L416" s="31" t="s">
        <v>621</v>
      </c>
      <c r="M416" s="31" t="s">
        <v>476</v>
      </c>
      <c r="N416" s="40">
        <v>45236</v>
      </c>
      <c r="O416" s="25">
        <v>4000</v>
      </c>
      <c r="P416">
        <v>35</v>
      </c>
    </row>
    <row r="417" spans="7:16" x14ac:dyDescent="0.25">
      <c r="G417">
        <v>70075</v>
      </c>
      <c r="H417" t="s">
        <v>243</v>
      </c>
      <c r="I417" t="s">
        <v>244</v>
      </c>
      <c r="J417" t="s">
        <v>622</v>
      </c>
      <c r="K417" t="s">
        <v>483</v>
      </c>
      <c r="L417" s="31" t="s">
        <v>621</v>
      </c>
      <c r="M417" s="31" t="s">
        <v>482</v>
      </c>
      <c r="N417" s="40">
        <v>45246</v>
      </c>
      <c r="O417" s="25">
        <v>300</v>
      </c>
      <c r="P417">
        <v>7</v>
      </c>
    </row>
    <row r="418" spans="7:16" x14ac:dyDescent="0.25">
      <c r="G418">
        <v>70358</v>
      </c>
      <c r="H418" t="s">
        <v>193</v>
      </c>
      <c r="I418" t="s">
        <v>194</v>
      </c>
      <c r="J418" t="s">
        <v>622</v>
      </c>
      <c r="K418" t="s">
        <v>552</v>
      </c>
      <c r="L418" s="31" t="s">
        <v>621</v>
      </c>
      <c r="M418" s="31" t="s">
        <v>482</v>
      </c>
      <c r="N418" s="40">
        <v>45256</v>
      </c>
      <c r="O418" s="25">
        <v>1200</v>
      </c>
      <c r="P418">
        <v>2</v>
      </c>
    </row>
    <row r="419" spans="7:16" x14ac:dyDescent="0.25">
      <c r="G419">
        <v>70200</v>
      </c>
      <c r="H419" t="s">
        <v>209</v>
      </c>
      <c r="I419" t="s">
        <v>210</v>
      </c>
      <c r="J419" t="s">
        <v>623</v>
      </c>
      <c r="K419" t="s">
        <v>514</v>
      </c>
      <c r="L419" s="31" t="s">
        <v>621</v>
      </c>
      <c r="M419" s="31" t="s">
        <v>476</v>
      </c>
      <c r="N419" s="40">
        <v>45246</v>
      </c>
      <c r="O419" s="25">
        <v>7695</v>
      </c>
      <c r="P419">
        <v>12</v>
      </c>
    </row>
    <row r="420" spans="7:16" x14ac:dyDescent="0.25">
      <c r="G420">
        <v>70322</v>
      </c>
      <c r="H420" t="s">
        <v>323</v>
      </c>
      <c r="I420" t="s">
        <v>148</v>
      </c>
      <c r="J420" t="s">
        <v>623</v>
      </c>
      <c r="K420" t="s">
        <v>507</v>
      </c>
      <c r="L420" s="31" t="s">
        <v>621</v>
      </c>
      <c r="M420" s="31" t="s">
        <v>482</v>
      </c>
      <c r="N420" s="40">
        <v>45248</v>
      </c>
      <c r="O420" s="25">
        <v>5092.5</v>
      </c>
      <c r="P420">
        <v>140</v>
      </c>
    </row>
    <row r="421" spans="7:16" x14ac:dyDescent="0.25">
      <c r="G421">
        <v>70358</v>
      </c>
      <c r="H421" t="s">
        <v>193</v>
      </c>
      <c r="I421" t="s">
        <v>194</v>
      </c>
      <c r="J421" t="s">
        <v>622</v>
      </c>
      <c r="K421" t="s">
        <v>490</v>
      </c>
      <c r="L421" s="31" t="s">
        <v>621</v>
      </c>
      <c r="M421" s="31" t="s">
        <v>476</v>
      </c>
      <c r="N421" s="40">
        <v>45245</v>
      </c>
      <c r="O421" s="25">
        <v>584</v>
      </c>
      <c r="P421">
        <v>14</v>
      </c>
    </row>
    <row r="422" spans="7:16" x14ac:dyDescent="0.25">
      <c r="G422">
        <v>70126</v>
      </c>
      <c r="H422" t="s">
        <v>307</v>
      </c>
      <c r="I422" t="s">
        <v>308</v>
      </c>
      <c r="J422" t="s">
        <v>622</v>
      </c>
      <c r="K422" t="s">
        <v>494</v>
      </c>
      <c r="L422" s="31" t="s">
        <v>621</v>
      </c>
      <c r="M422" s="31" t="s">
        <v>476</v>
      </c>
      <c r="N422" s="40">
        <v>45251</v>
      </c>
      <c r="O422" s="25">
        <v>258</v>
      </c>
      <c r="P422">
        <v>7</v>
      </c>
    </row>
    <row r="423" spans="7:16" x14ac:dyDescent="0.25">
      <c r="G423">
        <v>70050</v>
      </c>
      <c r="H423" t="s">
        <v>451</v>
      </c>
      <c r="I423" t="s">
        <v>162</v>
      </c>
      <c r="J423" t="s">
        <v>622</v>
      </c>
      <c r="K423" t="s">
        <v>486</v>
      </c>
      <c r="L423" s="31" t="s">
        <v>621</v>
      </c>
      <c r="M423" s="31" t="s">
        <v>482</v>
      </c>
      <c r="N423" s="40">
        <v>45256</v>
      </c>
      <c r="O423" s="25">
        <v>400</v>
      </c>
      <c r="P423">
        <v>1</v>
      </c>
    </row>
    <row r="424" spans="7:16" x14ac:dyDescent="0.25">
      <c r="G424">
        <v>70413</v>
      </c>
      <c r="H424" t="s">
        <v>87</v>
      </c>
      <c r="I424" t="s">
        <v>88</v>
      </c>
      <c r="J424" t="s">
        <v>622</v>
      </c>
      <c r="K424" t="s">
        <v>497</v>
      </c>
      <c r="L424" s="31" t="s">
        <v>621</v>
      </c>
      <c r="M424" s="31" t="s">
        <v>476</v>
      </c>
      <c r="N424" s="40">
        <v>45238</v>
      </c>
      <c r="O424" s="25">
        <v>1598</v>
      </c>
      <c r="P424">
        <v>14</v>
      </c>
    </row>
    <row r="425" spans="7:16" x14ac:dyDescent="0.25">
      <c r="G425">
        <v>70387</v>
      </c>
      <c r="H425" t="s">
        <v>344</v>
      </c>
      <c r="I425" t="s">
        <v>262</v>
      </c>
      <c r="J425" t="s">
        <v>622</v>
      </c>
      <c r="K425" t="s">
        <v>499</v>
      </c>
      <c r="L425" s="31" t="s">
        <v>621</v>
      </c>
      <c r="M425" s="31" t="s">
        <v>482</v>
      </c>
      <c r="N425" s="40">
        <v>45242</v>
      </c>
      <c r="O425" s="25">
        <v>400</v>
      </c>
      <c r="P425">
        <v>7</v>
      </c>
    </row>
    <row r="426" spans="7:16" x14ac:dyDescent="0.25">
      <c r="G426">
        <v>70551</v>
      </c>
      <c r="H426" t="s">
        <v>92</v>
      </c>
      <c r="I426" t="s">
        <v>93</v>
      </c>
      <c r="J426" t="s">
        <v>622</v>
      </c>
      <c r="K426" t="s">
        <v>477</v>
      </c>
      <c r="L426" s="31" t="s">
        <v>621</v>
      </c>
      <c r="M426" s="31" t="s">
        <v>476</v>
      </c>
      <c r="N426" s="40">
        <v>45240</v>
      </c>
      <c r="O426" s="25">
        <v>1760</v>
      </c>
      <c r="P426">
        <v>3.5</v>
      </c>
    </row>
    <row r="427" spans="7:16" x14ac:dyDescent="0.25">
      <c r="G427">
        <v>70544</v>
      </c>
      <c r="H427" t="s">
        <v>453</v>
      </c>
      <c r="I427" t="s">
        <v>454</v>
      </c>
      <c r="J427" t="s">
        <v>623</v>
      </c>
      <c r="K427" t="s">
        <v>488</v>
      </c>
      <c r="L427" s="31" t="s">
        <v>621</v>
      </c>
      <c r="M427" s="31" t="s">
        <v>482</v>
      </c>
      <c r="N427" s="40">
        <v>45245</v>
      </c>
      <c r="O427" s="25">
        <v>75</v>
      </c>
      <c r="P427">
        <v>2</v>
      </c>
    </row>
    <row r="428" spans="7:16" x14ac:dyDescent="0.25">
      <c r="G428">
        <v>70667</v>
      </c>
      <c r="H428" t="s">
        <v>440</v>
      </c>
      <c r="I428" t="s">
        <v>441</v>
      </c>
      <c r="J428" t="s">
        <v>622</v>
      </c>
      <c r="K428" t="s">
        <v>479</v>
      </c>
      <c r="L428" s="31" t="s">
        <v>621</v>
      </c>
      <c r="M428" s="31" t="s">
        <v>476</v>
      </c>
      <c r="N428" s="40">
        <v>45257</v>
      </c>
      <c r="O428" s="25">
        <v>240</v>
      </c>
      <c r="P428">
        <v>3.5</v>
      </c>
    </row>
    <row r="429" spans="7:16" x14ac:dyDescent="0.25">
      <c r="G429">
        <v>70410</v>
      </c>
      <c r="H429" t="s">
        <v>211</v>
      </c>
      <c r="I429" t="s">
        <v>212</v>
      </c>
      <c r="J429" t="s">
        <v>622</v>
      </c>
      <c r="K429" t="s">
        <v>538</v>
      </c>
      <c r="L429" s="31" t="s">
        <v>621</v>
      </c>
      <c r="M429" s="31" t="s">
        <v>476</v>
      </c>
      <c r="N429" s="40">
        <v>45235</v>
      </c>
      <c r="O429" s="25">
        <v>975</v>
      </c>
      <c r="P429">
        <v>2</v>
      </c>
    </row>
    <row r="430" spans="7:16" x14ac:dyDescent="0.25">
      <c r="G430">
        <v>70556</v>
      </c>
      <c r="H430" t="s">
        <v>117</v>
      </c>
      <c r="I430" t="s">
        <v>118</v>
      </c>
      <c r="J430" t="s">
        <v>622</v>
      </c>
      <c r="K430" t="s">
        <v>490</v>
      </c>
      <c r="L430" s="31" t="s">
        <v>621</v>
      </c>
      <c r="M430" s="31" t="s">
        <v>476</v>
      </c>
      <c r="N430" s="40">
        <v>45233</v>
      </c>
      <c r="O430" s="25">
        <v>324</v>
      </c>
      <c r="P430">
        <v>14</v>
      </c>
    </row>
    <row r="431" spans="7:16" x14ac:dyDescent="0.25">
      <c r="G431">
        <v>70539</v>
      </c>
      <c r="H431" t="s">
        <v>282</v>
      </c>
      <c r="I431" t="s">
        <v>283</v>
      </c>
      <c r="J431" t="s">
        <v>623</v>
      </c>
      <c r="K431" t="s">
        <v>548</v>
      </c>
      <c r="L431" s="31" t="s">
        <v>621</v>
      </c>
      <c r="M431" s="31" t="s">
        <v>482</v>
      </c>
      <c r="N431" s="40">
        <v>45233</v>
      </c>
      <c r="O431" s="25">
        <v>2912.5</v>
      </c>
      <c r="P431">
        <v>40</v>
      </c>
    </row>
    <row r="432" spans="7:16" x14ac:dyDescent="0.25">
      <c r="G432">
        <v>70338</v>
      </c>
      <c r="H432" t="s">
        <v>250</v>
      </c>
      <c r="I432" t="s">
        <v>251</v>
      </c>
      <c r="J432" t="s">
        <v>622</v>
      </c>
      <c r="K432" t="s">
        <v>521</v>
      </c>
      <c r="L432" s="31" t="s">
        <v>621</v>
      </c>
      <c r="M432" s="31" t="s">
        <v>476</v>
      </c>
      <c r="N432" s="40">
        <v>45247</v>
      </c>
      <c r="O432" s="25">
        <v>405</v>
      </c>
      <c r="P432">
        <v>7</v>
      </c>
    </row>
    <row r="433" spans="7:16" x14ac:dyDescent="0.25">
      <c r="G433">
        <v>70667</v>
      </c>
      <c r="H433" t="s">
        <v>440</v>
      </c>
      <c r="I433" t="s">
        <v>441</v>
      </c>
      <c r="J433" t="s">
        <v>622</v>
      </c>
      <c r="K433" t="s">
        <v>521</v>
      </c>
      <c r="L433" s="31" t="s">
        <v>621</v>
      </c>
      <c r="M433" s="31" t="s">
        <v>482</v>
      </c>
      <c r="N433" s="40">
        <v>45253</v>
      </c>
      <c r="O433" s="25">
        <v>400</v>
      </c>
      <c r="P433">
        <v>3.5</v>
      </c>
    </row>
    <row r="434" spans="7:16" x14ac:dyDescent="0.25">
      <c r="G434">
        <v>70322</v>
      </c>
      <c r="H434" t="s">
        <v>323</v>
      </c>
      <c r="I434" t="s">
        <v>148</v>
      </c>
      <c r="J434" t="s">
        <v>622</v>
      </c>
      <c r="K434" t="s">
        <v>519</v>
      </c>
      <c r="L434" s="31" t="s">
        <v>621</v>
      </c>
      <c r="M434" s="31" t="s">
        <v>476</v>
      </c>
      <c r="N434" s="40">
        <v>45253</v>
      </c>
      <c r="O434" s="25">
        <v>1325</v>
      </c>
      <c r="P434">
        <v>21</v>
      </c>
    </row>
    <row r="435" spans="7:16" x14ac:dyDescent="0.25">
      <c r="G435">
        <v>70111</v>
      </c>
      <c r="H435" t="s">
        <v>59</v>
      </c>
      <c r="I435" t="s">
        <v>60</v>
      </c>
      <c r="J435" t="s">
        <v>622</v>
      </c>
      <c r="K435" t="s">
        <v>494</v>
      </c>
      <c r="L435" s="31" t="s">
        <v>621</v>
      </c>
      <c r="M435" s="31" t="s">
        <v>476</v>
      </c>
      <c r="N435" s="40">
        <v>45231</v>
      </c>
      <c r="O435" s="25">
        <v>258</v>
      </c>
      <c r="P435">
        <v>7</v>
      </c>
    </row>
    <row r="436" spans="7:16" x14ac:dyDescent="0.25">
      <c r="G436">
        <v>70075</v>
      </c>
      <c r="H436" t="s">
        <v>243</v>
      </c>
      <c r="I436" t="s">
        <v>244</v>
      </c>
      <c r="J436" t="s">
        <v>622</v>
      </c>
      <c r="K436" t="s">
        <v>499</v>
      </c>
      <c r="L436" s="31" t="s">
        <v>621</v>
      </c>
      <c r="M436" s="31" t="s">
        <v>482</v>
      </c>
      <c r="N436" s="40">
        <v>45242</v>
      </c>
      <c r="O436" s="25">
        <v>400</v>
      </c>
      <c r="P436">
        <v>7</v>
      </c>
    </row>
    <row r="437" spans="7:16" x14ac:dyDescent="0.25">
      <c r="G437">
        <v>70756</v>
      </c>
      <c r="H437" t="s">
        <v>462</v>
      </c>
      <c r="I437" t="s">
        <v>463</v>
      </c>
      <c r="J437" t="s">
        <v>622</v>
      </c>
      <c r="K437" t="s">
        <v>528</v>
      </c>
      <c r="L437" s="31" t="s">
        <v>621</v>
      </c>
      <c r="M437" s="31" t="s">
        <v>476</v>
      </c>
      <c r="N437" s="40">
        <v>45249</v>
      </c>
      <c r="O437" s="25">
        <v>1690</v>
      </c>
      <c r="P437">
        <v>28</v>
      </c>
    </row>
    <row r="438" spans="7:16" x14ac:dyDescent="0.25">
      <c r="G438">
        <v>70075</v>
      </c>
      <c r="H438" t="s">
        <v>243</v>
      </c>
      <c r="I438" t="s">
        <v>244</v>
      </c>
      <c r="J438" t="s">
        <v>622</v>
      </c>
      <c r="K438" t="s">
        <v>499</v>
      </c>
      <c r="L438" s="31" t="s">
        <v>621</v>
      </c>
      <c r="M438" s="31" t="s">
        <v>476</v>
      </c>
      <c r="N438" s="40">
        <v>45233</v>
      </c>
      <c r="O438" s="25">
        <v>400</v>
      </c>
      <c r="P438">
        <v>7</v>
      </c>
    </row>
    <row r="439" spans="7:16" x14ac:dyDescent="0.25">
      <c r="G439">
        <v>70050</v>
      </c>
      <c r="H439" t="s">
        <v>451</v>
      </c>
      <c r="I439" t="s">
        <v>162</v>
      </c>
      <c r="J439" t="s">
        <v>622</v>
      </c>
      <c r="K439" t="s">
        <v>497</v>
      </c>
      <c r="L439" s="31" t="s">
        <v>621</v>
      </c>
      <c r="M439" s="31" t="s">
        <v>476</v>
      </c>
      <c r="N439" s="40">
        <v>45257</v>
      </c>
      <c r="O439" s="25">
        <v>1598</v>
      </c>
      <c r="P439">
        <v>14</v>
      </c>
    </row>
    <row r="440" spans="7:16" x14ac:dyDescent="0.25">
      <c r="G440">
        <v>70415</v>
      </c>
      <c r="H440" t="s">
        <v>414</v>
      </c>
      <c r="I440" t="s">
        <v>415</v>
      </c>
      <c r="J440" t="s">
        <v>622</v>
      </c>
      <c r="K440" t="s">
        <v>490</v>
      </c>
      <c r="L440" s="31" t="s">
        <v>621</v>
      </c>
      <c r="M440" s="31" t="s">
        <v>476</v>
      </c>
      <c r="N440" s="40">
        <v>45250</v>
      </c>
      <c r="O440" s="25">
        <v>373</v>
      </c>
      <c r="P440">
        <v>14</v>
      </c>
    </row>
    <row r="441" spans="7:16" x14ac:dyDescent="0.25">
      <c r="G441">
        <v>70580</v>
      </c>
      <c r="H441" t="s">
        <v>399</v>
      </c>
      <c r="I441" t="s">
        <v>400</v>
      </c>
      <c r="J441" t="s">
        <v>622</v>
      </c>
      <c r="K441" t="s">
        <v>499</v>
      </c>
      <c r="L441" s="31" t="s">
        <v>621</v>
      </c>
      <c r="M441" s="31" t="s">
        <v>476</v>
      </c>
      <c r="N441" s="40">
        <v>45234</v>
      </c>
      <c r="O441" s="25">
        <v>400</v>
      </c>
      <c r="P441">
        <v>7</v>
      </c>
    </row>
    <row r="442" spans="7:16" x14ac:dyDescent="0.25">
      <c r="G442">
        <v>70689</v>
      </c>
      <c r="H442" t="s">
        <v>175</v>
      </c>
      <c r="I442" t="s">
        <v>176</v>
      </c>
      <c r="J442" t="s">
        <v>622</v>
      </c>
      <c r="K442" t="s">
        <v>486</v>
      </c>
      <c r="L442" s="31" t="s">
        <v>621</v>
      </c>
      <c r="M442" s="31" t="s">
        <v>482</v>
      </c>
      <c r="N442" s="40">
        <v>45248</v>
      </c>
      <c r="O442" s="25">
        <v>200</v>
      </c>
      <c r="P442">
        <v>7</v>
      </c>
    </row>
    <row r="443" spans="7:16" x14ac:dyDescent="0.25">
      <c r="G443">
        <v>70421</v>
      </c>
      <c r="H443" t="s">
        <v>392</v>
      </c>
      <c r="I443" t="s">
        <v>393</v>
      </c>
      <c r="J443" t="s">
        <v>622</v>
      </c>
      <c r="K443" t="s">
        <v>490</v>
      </c>
      <c r="L443" s="31" t="s">
        <v>621</v>
      </c>
      <c r="M443" s="31" t="s">
        <v>476</v>
      </c>
      <c r="N443" s="40">
        <v>45241</v>
      </c>
      <c r="O443" s="25">
        <v>373</v>
      </c>
      <c r="P443">
        <v>14</v>
      </c>
    </row>
    <row r="444" spans="7:16" x14ac:dyDescent="0.25">
      <c r="G444">
        <v>70556</v>
      </c>
      <c r="H444" t="s">
        <v>117</v>
      </c>
      <c r="I444" t="s">
        <v>118</v>
      </c>
      <c r="J444" t="s">
        <v>622</v>
      </c>
      <c r="K444" t="s">
        <v>504</v>
      </c>
      <c r="L444" s="31" t="s">
        <v>621</v>
      </c>
      <c r="M444" s="31" t="s">
        <v>476</v>
      </c>
      <c r="N444" s="40">
        <v>45257</v>
      </c>
      <c r="O444" s="25">
        <v>1582</v>
      </c>
      <c r="P444">
        <v>14</v>
      </c>
    </row>
    <row r="445" spans="7:16" x14ac:dyDescent="0.25">
      <c r="G445">
        <v>70748</v>
      </c>
      <c r="H445" t="s">
        <v>459</v>
      </c>
      <c r="I445" t="s">
        <v>255</v>
      </c>
      <c r="J445" t="s">
        <v>622</v>
      </c>
      <c r="K445" t="s">
        <v>577</v>
      </c>
      <c r="L445" s="31" t="s">
        <v>621</v>
      </c>
      <c r="M445" s="31" t="s">
        <v>482</v>
      </c>
      <c r="N445" s="40">
        <v>45251</v>
      </c>
      <c r="O445" s="25">
        <v>0</v>
      </c>
      <c r="P445">
        <v>2</v>
      </c>
    </row>
    <row r="446" spans="7:16" x14ac:dyDescent="0.25">
      <c r="G446">
        <v>70578</v>
      </c>
      <c r="H446" t="s">
        <v>324</v>
      </c>
      <c r="I446" t="s">
        <v>325</v>
      </c>
      <c r="J446" t="s">
        <v>622</v>
      </c>
      <c r="K446" t="s">
        <v>499</v>
      </c>
      <c r="L446" s="31" t="s">
        <v>621</v>
      </c>
      <c r="M446" s="31" t="s">
        <v>482</v>
      </c>
      <c r="N446" s="40">
        <v>45257</v>
      </c>
      <c r="O446" s="25">
        <v>400</v>
      </c>
      <c r="P446">
        <v>7</v>
      </c>
    </row>
    <row r="447" spans="7:16" x14ac:dyDescent="0.25">
      <c r="G447">
        <v>70063</v>
      </c>
      <c r="H447" t="s">
        <v>153</v>
      </c>
      <c r="I447" t="s">
        <v>154</v>
      </c>
      <c r="J447" t="s">
        <v>622</v>
      </c>
      <c r="K447" t="s">
        <v>497</v>
      </c>
      <c r="L447" s="31" t="s">
        <v>621</v>
      </c>
      <c r="M447" s="31" t="s">
        <v>476</v>
      </c>
      <c r="N447" s="40">
        <v>45249</v>
      </c>
      <c r="O447" s="25">
        <v>1598</v>
      </c>
      <c r="P447">
        <v>14</v>
      </c>
    </row>
    <row r="448" spans="7:16" x14ac:dyDescent="0.25">
      <c r="G448">
        <v>70465</v>
      </c>
      <c r="H448" t="s">
        <v>181</v>
      </c>
      <c r="I448" t="s">
        <v>182</v>
      </c>
      <c r="J448" t="s">
        <v>622</v>
      </c>
      <c r="K448" t="s">
        <v>552</v>
      </c>
      <c r="L448" s="31" t="s">
        <v>621</v>
      </c>
      <c r="M448" s="31" t="s">
        <v>482</v>
      </c>
      <c r="N448" s="40">
        <v>45242</v>
      </c>
      <c r="O448" s="25">
        <v>682</v>
      </c>
      <c r="P448">
        <v>2</v>
      </c>
    </row>
    <row r="449" spans="7:16" x14ac:dyDescent="0.25">
      <c r="G449">
        <v>70351</v>
      </c>
      <c r="H449" t="s">
        <v>136</v>
      </c>
      <c r="I449" t="s">
        <v>137</v>
      </c>
      <c r="J449" t="s">
        <v>622</v>
      </c>
      <c r="K449" t="s">
        <v>483</v>
      </c>
      <c r="L449" s="31" t="s">
        <v>621</v>
      </c>
      <c r="M449" s="31" t="s">
        <v>482</v>
      </c>
      <c r="N449" s="40">
        <v>45251</v>
      </c>
      <c r="O449" s="25">
        <v>300</v>
      </c>
      <c r="P449">
        <v>2</v>
      </c>
    </row>
    <row r="450" spans="7:16" x14ac:dyDescent="0.25">
      <c r="G450">
        <v>70699</v>
      </c>
      <c r="H450" t="s">
        <v>44</v>
      </c>
      <c r="I450" t="s">
        <v>45</v>
      </c>
      <c r="J450" t="s">
        <v>624</v>
      </c>
      <c r="K450" t="s">
        <v>547</v>
      </c>
      <c r="L450" s="31" t="s">
        <v>621</v>
      </c>
      <c r="M450" s="31" t="s">
        <v>476</v>
      </c>
      <c r="N450" s="40">
        <v>45232</v>
      </c>
      <c r="O450" s="25">
        <v>3000</v>
      </c>
      <c r="P450">
        <v>35</v>
      </c>
    </row>
    <row r="451" spans="7:16" x14ac:dyDescent="0.25">
      <c r="G451">
        <v>70322</v>
      </c>
      <c r="H451" t="s">
        <v>323</v>
      </c>
      <c r="I451" t="s">
        <v>148</v>
      </c>
      <c r="J451" t="s">
        <v>622</v>
      </c>
      <c r="K451" t="s">
        <v>520</v>
      </c>
      <c r="L451" s="31" t="s">
        <v>621</v>
      </c>
      <c r="M451" s="31" t="s">
        <v>476</v>
      </c>
      <c r="N451" s="40">
        <v>45236</v>
      </c>
      <c r="O451" s="25">
        <v>1037</v>
      </c>
      <c r="P451">
        <v>21</v>
      </c>
    </row>
    <row r="452" spans="7:16" x14ac:dyDescent="0.25">
      <c r="G452">
        <v>70032</v>
      </c>
      <c r="H452" t="s">
        <v>147</v>
      </c>
      <c r="I452" t="s">
        <v>148</v>
      </c>
      <c r="J452" t="s">
        <v>622</v>
      </c>
      <c r="K452" t="s">
        <v>503</v>
      </c>
      <c r="L452" s="31" t="s">
        <v>621</v>
      </c>
      <c r="M452" s="31" t="s">
        <v>476</v>
      </c>
      <c r="N452" s="40">
        <v>45236</v>
      </c>
      <c r="O452" s="25">
        <v>1594</v>
      </c>
      <c r="P452">
        <v>21</v>
      </c>
    </row>
    <row r="453" spans="7:16" x14ac:dyDescent="0.25">
      <c r="G453">
        <v>70006</v>
      </c>
      <c r="H453" t="s">
        <v>183</v>
      </c>
      <c r="I453" t="s">
        <v>184</v>
      </c>
      <c r="J453" t="s">
        <v>622</v>
      </c>
      <c r="K453" t="s">
        <v>486</v>
      </c>
      <c r="L453" s="31" t="s">
        <v>621</v>
      </c>
      <c r="M453" s="31" t="s">
        <v>482</v>
      </c>
      <c r="N453" s="40">
        <v>45246</v>
      </c>
      <c r="O453" s="25">
        <v>282</v>
      </c>
      <c r="P453">
        <v>2</v>
      </c>
    </row>
    <row r="454" spans="7:16" x14ac:dyDescent="0.25">
      <c r="G454">
        <v>70614</v>
      </c>
      <c r="H454" t="s">
        <v>293</v>
      </c>
      <c r="I454" t="s">
        <v>294</v>
      </c>
      <c r="J454" t="s">
        <v>622</v>
      </c>
      <c r="K454" t="s">
        <v>521</v>
      </c>
      <c r="L454" s="31" t="s">
        <v>621</v>
      </c>
      <c r="M454" s="31" t="s">
        <v>482</v>
      </c>
      <c r="N454" s="40">
        <v>45244</v>
      </c>
      <c r="O454" s="25">
        <v>405</v>
      </c>
      <c r="P454">
        <v>7</v>
      </c>
    </row>
    <row r="455" spans="7:16" x14ac:dyDescent="0.25">
      <c r="G455">
        <v>70351</v>
      </c>
      <c r="H455" t="s">
        <v>136</v>
      </c>
      <c r="I455" t="s">
        <v>137</v>
      </c>
      <c r="J455" t="s">
        <v>623</v>
      </c>
      <c r="K455" t="s">
        <v>550</v>
      </c>
      <c r="L455" s="31" t="s">
        <v>621</v>
      </c>
      <c r="M455" s="31" t="s">
        <v>482</v>
      </c>
      <c r="N455" s="40">
        <v>45236</v>
      </c>
      <c r="O455" s="25">
        <v>3681.5625</v>
      </c>
      <c r="P455">
        <v>40</v>
      </c>
    </row>
    <row r="456" spans="7:16" x14ac:dyDescent="0.25">
      <c r="G456">
        <v>70735</v>
      </c>
      <c r="H456" t="s">
        <v>167</v>
      </c>
      <c r="I456" t="s">
        <v>168</v>
      </c>
      <c r="J456" t="s">
        <v>622</v>
      </c>
      <c r="K456" t="s">
        <v>532</v>
      </c>
      <c r="L456" s="31" t="s">
        <v>621</v>
      </c>
      <c r="M456" s="31" t="s">
        <v>476</v>
      </c>
      <c r="N456" s="40">
        <v>45233</v>
      </c>
      <c r="O456" s="25">
        <v>634</v>
      </c>
      <c r="P456">
        <v>21</v>
      </c>
    </row>
    <row r="457" spans="7:16" x14ac:dyDescent="0.25">
      <c r="G457">
        <v>70387</v>
      </c>
      <c r="H457" t="s">
        <v>344</v>
      </c>
      <c r="I457" t="s">
        <v>262</v>
      </c>
      <c r="J457" t="s">
        <v>622</v>
      </c>
      <c r="K457" t="s">
        <v>480</v>
      </c>
      <c r="L457" s="31" t="s">
        <v>621</v>
      </c>
      <c r="M457" s="31" t="s">
        <v>476</v>
      </c>
      <c r="N457" s="40">
        <v>45238</v>
      </c>
      <c r="O457" s="25">
        <v>601</v>
      </c>
      <c r="P457">
        <v>4</v>
      </c>
    </row>
    <row r="458" spans="7:16" x14ac:dyDescent="0.25">
      <c r="G458">
        <v>70142</v>
      </c>
      <c r="H458" t="s">
        <v>201</v>
      </c>
      <c r="I458" t="s">
        <v>202</v>
      </c>
      <c r="J458" t="s">
        <v>622</v>
      </c>
      <c r="K458" t="s">
        <v>479</v>
      </c>
      <c r="L458" s="31" t="s">
        <v>621</v>
      </c>
      <c r="M458" s="31" t="s">
        <v>476</v>
      </c>
      <c r="N458" s="40">
        <v>45254</v>
      </c>
      <c r="O458" s="25">
        <v>430</v>
      </c>
      <c r="P458">
        <v>4</v>
      </c>
    </row>
    <row r="459" spans="7:16" x14ac:dyDescent="0.25">
      <c r="G459">
        <v>70111</v>
      </c>
      <c r="H459" t="s">
        <v>59</v>
      </c>
      <c r="I459" t="s">
        <v>60</v>
      </c>
      <c r="J459" t="s">
        <v>622</v>
      </c>
      <c r="K459" t="s">
        <v>483</v>
      </c>
      <c r="L459" s="31" t="s">
        <v>621</v>
      </c>
      <c r="M459" s="31" t="s">
        <v>482</v>
      </c>
      <c r="N459" s="40">
        <v>45241</v>
      </c>
      <c r="O459" s="25">
        <v>150</v>
      </c>
      <c r="P459">
        <v>7</v>
      </c>
    </row>
    <row r="460" spans="7:16" x14ac:dyDescent="0.25">
      <c r="G460">
        <v>70781</v>
      </c>
      <c r="H460" t="s">
        <v>110</v>
      </c>
      <c r="I460" t="s">
        <v>111</v>
      </c>
      <c r="J460" t="s">
        <v>622</v>
      </c>
      <c r="K460" t="s">
        <v>499</v>
      </c>
      <c r="L460" s="31" t="s">
        <v>621</v>
      </c>
      <c r="M460" s="31" t="s">
        <v>482</v>
      </c>
      <c r="N460" s="40">
        <v>45234</v>
      </c>
      <c r="O460" s="25">
        <v>400</v>
      </c>
      <c r="P460">
        <v>7</v>
      </c>
    </row>
    <row r="461" spans="7:16" x14ac:dyDescent="0.25">
      <c r="G461">
        <v>70689</v>
      </c>
      <c r="H461" t="s">
        <v>175</v>
      </c>
      <c r="I461" t="s">
        <v>176</v>
      </c>
      <c r="J461" t="s">
        <v>622</v>
      </c>
      <c r="K461" t="s">
        <v>484</v>
      </c>
      <c r="L461" s="31" t="s">
        <v>621</v>
      </c>
      <c r="M461" s="31" t="s">
        <v>482</v>
      </c>
      <c r="N461" s="40">
        <v>45244</v>
      </c>
      <c r="O461" s="25">
        <v>200</v>
      </c>
      <c r="P461">
        <v>7</v>
      </c>
    </row>
    <row r="462" spans="7:16" x14ac:dyDescent="0.25">
      <c r="G462">
        <v>70510</v>
      </c>
      <c r="H462" t="s">
        <v>256</v>
      </c>
      <c r="I462" t="s">
        <v>257</v>
      </c>
      <c r="J462" t="s">
        <v>623</v>
      </c>
      <c r="K462" t="s">
        <v>485</v>
      </c>
      <c r="L462" s="31" t="s">
        <v>621</v>
      </c>
      <c r="M462" s="31" t="s">
        <v>482</v>
      </c>
      <c r="N462" s="40">
        <v>45252</v>
      </c>
      <c r="O462" s="25">
        <v>766.25</v>
      </c>
      <c r="P462">
        <v>7</v>
      </c>
    </row>
    <row r="463" spans="7:16" x14ac:dyDescent="0.25">
      <c r="G463">
        <v>70592</v>
      </c>
      <c r="H463" t="s">
        <v>365</v>
      </c>
      <c r="I463" t="s">
        <v>132</v>
      </c>
      <c r="J463" t="s">
        <v>623</v>
      </c>
      <c r="K463" t="s">
        <v>568</v>
      </c>
      <c r="L463" s="31" t="s">
        <v>621</v>
      </c>
      <c r="M463" s="31" t="s">
        <v>482</v>
      </c>
      <c r="N463" s="40">
        <v>45236</v>
      </c>
      <c r="O463" s="25">
        <v>1362.5</v>
      </c>
      <c r="P463">
        <v>14</v>
      </c>
    </row>
    <row r="464" spans="7:16" x14ac:dyDescent="0.25">
      <c r="G464">
        <v>70063</v>
      </c>
      <c r="H464" t="s">
        <v>153</v>
      </c>
      <c r="I464" t="s">
        <v>154</v>
      </c>
      <c r="J464" t="s">
        <v>622</v>
      </c>
      <c r="K464" t="s">
        <v>480</v>
      </c>
      <c r="L464" s="31" t="s">
        <v>621</v>
      </c>
      <c r="M464" s="31" t="s">
        <v>476</v>
      </c>
      <c r="N464" s="40">
        <v>45243</v>
      </c>
      <c r="O464" s="25">
        <v>601</v>
      </c>
      <c r="P464">
        <v>4</v>
      </c>
    </row>
    <row r="465" spans="7:16" x14ac:dyDescent="0.25">
      <c r="G465">
        <v>70611</v>
      </c>
      <c r="H465" t="s">
        <v>68</v>
      </c>
      <c r="I465" t="s">
        <v>69</v>
      </c>
      <c r="J465" t="s">
        <v>622</v>
      </c>
      <c r="K465" t="s">
        <v>480</v>
      </c>
      <c r="L465" s="31" t="s">
        <v>621</v>
      </c>
      <c r="M465" s="31" t="s">
        <v>476</v>
      </c>
      <c r="N465" s="40">
        <v>45244</v>
      </c>
      <c r="O465" s="25">
        <v>601</v>
      </c>
      <c r="P465">
        <v>4</v>
      </c>
    </row>
    <row r="466" spans="7:16" x14ac:dyDescent="0.25">
      <c r="G466">
        <v>70539</v>
      </c>
      <c r="H466" t="s">
        <v>282</v>
      </c>
      <c r="I466" t="s">
        <v>283</v>
      </c>
      <c r="J466" t="s">
        <v>622</v>
      </c>
      <c r="K466" t="s">
        <v>499</v>
      </c>
      <c r="L466" s="31" t="s">
        <v>621</v>
      </c>
      <c r="M466" s="31" t="s">
        <v>482</v>
      </c>
      <c r="N466" s="40">
        <v>45249</v>
      </c>
      <c r="O466" s="25">
        <v>400</v>
      </c>
      <c r="P466">
        <v>7</v>
      </c>
    </row>
    <row r="467" spans="7:16" x14ac:dyDescent="0.25">
      <c r="G467">
        <v>70685</v>
      </c>
      <c r="H467" t="s">
        <v>32</v>
      </c>
      <c r="I467" t="s">
        <v>33</v>
      </c>
      <c r="J467" t="s">
        <v>623</v>
      </c>
      <c r="K467" t="s">
        <v>568</v>
      </c>
      <c r="L467" s="31" t="s">
        <v>621</v>
      </c>
      <c r="M467" s="31" t="s">
        <v>482</v>
      </c>
      <c r="N467" s="40">
        <v>45251</v>
      </c>
      <c r="O467" s="25">
        <v>1830</v>
      </c>
      <c r="P467">
        <v>14</v>
      </c>
    </row>
    <row r="468" spans="7:16" x14ac:dyDescent="0.25">
      <c r="G468">
        <v>70106</v>
      </c>
      <c r="H468" t="s">
        <v>341</v>
      </c>
      <c r="I468" t="s">
        <v>313</v>
      </c>
      <c r="J468" t="s">
        <v>622</v>
      </c>
      <c r="K468" t="s">
        <v>499</v>
      </c>
      <c r="L468" s="31" t="s">
        <v>621</v>
      </c>
      <c r="M468" s="31" t="s">
        <v>476</v>
      </c>
      <c r="N468" s="40">
        <v>45249</v>
      </c>
      <c r="O468" s="25">
        <v>400</v>
      </c>
      <c r="P468">
        <v>7</v>
      </c>
    </row>
    <row r="469" spans="7:16" x14ac:dyDescent="0.25">
      <c r="G469">
        <v>70567</v>
      </c>
      <c r="H469" t="s">
        <v>100</v>
      </c>
      <c r="I469" t="s">
        <v>101</v>
      </c>
      <c r="J469" t="s">
        <v>622</v>
      </c>
      <c r="K469" t="s">
        <v>504</v>
      </c>
      <c r="L469" s="31" t="s">
        <v>621</v>
      </c>
      <c r="M469" s="31" t="s">
        <v>476</v>
      </c>
      <c r="N469" s="40">
        <v>45236</v>
      </c>
      <c r="O469" s="25">
        <v>1062</v>
      </c>
      <c r="P469">
        <v>14</v>
      </c>
    </row>
    <row r="470" spans="7:16" x14ac:dyDescent="0.25">
      <c r="G470">
        <v>70154</v>
      </c>
      <c r="H470" t="s">
        <v>125</v>
      </c>
      <c r="I470" t="s">
        <v>126</v>
      </c>
      <c r="J470" t="s">
        <v>622</v>
      </c>
      <c r="K470" t="s">
        <v>490</v>
      </c>
      <c r="L470" s="31" t="s">
        <v>621</v>
      </c>
      <c r="M470" s="31" t="s">
        <v>476</v>
      </c>
      <c r="N470" s="40">
        <v>45253</v>
      </c>
      <c r="O470" s="25">
        <v>373</v>
      </c>
      <c r="P470">
        <v>14</v>
      </c>
    </row>
    <row r="471" spans="7:16" x14ac:dyDescent="0.25">
      <c r="G471">
        <v>70534</v>
      </c>
      <c r="H471" t="s">
        <v>119</v>
      </c>
      <c r="I471" t="s">
        <v>120</v>
      </c>
      <c r="J471" t="s">
        <v>622</v>
      </c>
      <c r="K471" t="s">
        <v>486</v>
      </c>
      <c r="L471" s="31" t="s">
        <v>621</v>
      </c>
      <c r="M471" s="31" t="s">
        <v>482</v>
      </c>
      <c r="N471" s="40">
        <v>45283</v>
      </c>
      <c r="O471" s="25">
        <v>400</v>
      </c>
      <c r="P471">
        <v>7</v>
      </c>
    </row>
    <row r="472" spans="7:16" x14ac:dyDescent="0.25">
      <c r="G472">
        <v>70628</v>
      </c>
      <c r="H472" t="s">
        <v>295</v>
      </c>
      <c r="I472" t="s">
        <v>296</v>
      </c>
      <c r="J472" t="s">
        <v>622</v>
      </c>
      <c r="K472" t="s">
        <v>490</v>
      </c>
      <c r="L472" s="31" t="s">
        <v>621</v>
      </c>
      <c r="M472" s="31" t="s">
        <v>476</v>
      </c>
      <c r="N472" s="40">
        <v>45281</v>
      </c>
      <c r="O472" s="25">
        <v>373</v>
      </c>
      <c r="P472">
        <v>14</v>
      </c>
    </row>
    <row r="473" spans="7:16" x14ac:dyDescent="0.25">
      <c r="G473">
        <v>70339</v>
      </c>
      <c r="H473" t="s">
        <v>336</v>
      </c>
      <c r="I473" t="s">
        <v>45</v>
      </c>
      <c r="J473" t="s">
        <v>623</v>
      </c>
      <c r="K473" t="s">
        <v>548</v>
      </c>
      <c r="L473" s="31" t="s">
        <v>621</v>
      </c>
      <c r="M473" s="31" t="s">
        <v>482</v>
      </c>
      <c r="N473" s="40">
        <v>45282</v>
      </c>
      <c r="O473" s="25">
        <v>1747.5</v>
      </c>
      <c r="P473">
        <v>21</v>
      </c>
    </row>
    <row r="474" spans="7:16" x14ac:dyDescent="0.25">
      <c r="G474">
        <v>10001</v>
      </c>
      <c r="H474" t="s">
        <v>464</v>
      </c>
      <c r="I474" t="s">
        <v>148</v>
      </c>
      <c r="J474" t="s">
        <v>623</v>
      </c>
      <c r="K474" t="s">
        <v>489</v>
      </c>
      <c r="L474" s="31" t="s">
        <v>621</v>
      </c>
      <c r="M474" s="31" t="s">
        <v>482</v>
      </c>
      <c r="N474" s="40">
        <v>45274</v>
      </c>
      <c r="O474" s="25">
        <v>150</v>
      </c>
      <c r="P474">
        <v>3.5</v>
      </c>
    </row>
    <row r="475" spans="7:16" x14ac:dyDescent="0.25">
      <c r="G475">
        <v>70360</v>
      </c>
      <c r="H475" t="s">
        <v>96</v>
      </c>
      <c r="I475" t="s">
        <v>97</v>
      </c>
      <c r="J475" t="s">
        <v>622</v>
      </c>
      <c r="K475" t="s">
        <v>497</v>
      </c>
      <c r="L475" s="31" t="s">
        <v>621</v>
      </c>
      <c r="M475" s="31" t="s">
        <v>476</v>
      </c>
      <c r="N475" s="40">
        <v>45287</v>
      </c>
      <c r="O475" s="25">
        <v>1598</v>
      </c>
      <c r="P475">
        <v>14</v>
      </c>
    </row>
    <row r="476" spans="7:16" x14ac:dyDescent="0.25">
      <c r="G476">
        <v>70277</v>
      </c>
      <c r="H476" t="s">
        <v>349</v>
      </c>
      <c r="I476" t="s">
        <v>350</v>
      </c>
      <c r="J476" t="s">
        <v>622</v>
      </c>
      <c r="K476" t="s">
        <v>528</v>
      </c>
      <c r="L476" s="31" t="s">
        <v>620</v>
      </c>
      <c r="M476" s="31" t="s">
        <v>476</v>
      </c>
      <c r="N476" s="40">
        <v>45284</v>
      </c>
      <c r="O476" s="25">
        <v>1680</v>
      </c>
      <c r="P476">
        <v>28</v>
      </c>
    </row>
    <row r="477" spans="7:16" x14ac:dyDescent="0.25">
      <c r="G477">
        <v>70718</v>
      </c>
      <c r="H477" t="s">
        <v>331</v>
      </c>
      <c r="I477" t="s">
        <v>97</v>
      </c>
      <c r="J477" t="s">
        <v>622</v>
      </c>
      <c r="K477" t="s">
        <v>566</v>
      </c>
      <c r="L477" s="31" t="s">
        <v>621</v>
      </c>
      <c r="M477" s="31" t="s">
        <v>476</v>
      </c>
      <c r="N477" s="40">
        <v>45273</v>
      </c>
      <c r="O477" s="25">
        <v>200</v>
      </c>
      <c r="P477">
        <v>7</v>
      </c>
    </row>
    <row r="478" spans="7:16" x14ac:dyDescent="0.25">
      <c r="G478">
        <v>70750</v>
      </c>
      <c r="H478" t="s">
        <v>79</v>
      </c>
      <c r="I478" t="s">
        <v>80</v>
      </c>
      <c r="J478" t="s">
        <v>622</v>
      </c>
      <c r="K478" t="s">
        <v>483</v>
      </c>
      <c r="L478" s="31" t="s">
        <v>621</v>
      </c>
      <c r="M478" s="31" t="s">
        <v>482</v>
      </c>
      <c r="N478" s="40">
        <v>45284</v>
      </c>
      <c r="O478" s="25">
        <v>300</v>
      </c>
      <c r="P478">
        <v>3.5</v>
      </c>
    </row>
    <row r="479" spans="7:16" x14ac:dyDescent="0.25">
      <c r="G479">
        <v>70544</v>
      </c>
      <c r="H479" t="s">
        <v>453</v>
      </c>
      <c r="I479" t="s">
        <v>454</v>
      </c>
      <c r="J479" t="s">
        <v>622</v>
      </c>
      <c r="K479" t="s">
        <v>497</v>
      </c>
      <c r="L479" s="31" t="s">
        <v>621</v>
      </c>
      <c r="M479" s="31" t="s">
        <v>476</v>
      </c>
      <c r="N479" s="40">
        <v>45282</v>
      </c>
      <c r="O479" s="25">
        <v>1215</v>
      </c>
      <c r="P479">
        <v>21</v>
      </c>
    </row>
    <row r="480" spans="7:16" x14ac:dyDescent="0.25">
      <c r="G480">
        <v>70544</v>
      </c>
      <c r="H480" t="s">
        <v>453</v>
      </c>
      <c r="I480" t="s">
        <v>454</v>
      </c>
      <c r="J480" t="s">
        <v>622</v>
      </c>
      <c r="K480" t="s">
        <v>516</v>
      </c>
      <c r="L480" s="31" t="s">
        <v>621</v>
      </c>
      <c r="M480" s="31" t="s">
        <v>476</v>
      </c>
      <c r="N480" s="40">
        <v>45273</v>
      </c>
      <c r="O480" s="25">
        <v>1136</v>
      </c>
      <c r="P480">
        <v>7</v>
      </c>
    </row>
    <row r="481" spans="7:16" x14ac:dyDescent="0.25">
      <c r="G481">
        <v>70504</v>
      </c>
      <c r="H481" t="s">
        <v>403</v>
      </c>
      <c r="I481" t="s">
        <v>404</v>
      </c>
      <c r="J481" t="s">
        <v>622</v>
      </c>
      <c r="K481" t="s">
        <v>483</v>
      </c>
      <c r="L481" s="31" t="s">
        <v>621</v>
      </c>
      <c r="M481" s="31" t="s">
        <v>482</v>
      </c>
      <c r="N481" s="40">
        <v>45283</v>
      </c>
      <c r="O481" s="25">
        <v>300</v>
      </c>
      <c r="P481">
        <v>2</v>
      </c>
    </row>
    <row r="482" spans="7:16" x14ac:dyDescent="0.25">
      <c r="G482">
        <v>70750</v>
      </c>
      <c r="H482" t="s">
        <v>79</v>
      </c>
      <c r="I482" t="s">
        <v>80</v>
      </c>
      <c r="J482" t="s">
        <v>622</v>
      </c>
      <c r="K482" t="s">
        <v>521</v>
      </c>
      <c r="L482" s="31" t="s">
        <v>621</v>
      </c>
      <c r="M482" s="31" t="s">
        <v>482</v>
      </c>
      <c r="N482" s="40">
        <v>45272</v>
      </c>
      <c r="O482" s="25">
        <v>400</v>
      </c>
      <c r="P482">
        <v>3.5</v>
      </c>
    </row>
    <row r="483" spans="7:16" x14ac:dyDescent="0.25">
      <c r="G483">
        <v>70108</v>
      </c>
      <c r="H483" t="s">
        <v>442</v>
      </c>
      <c r="I483" t="s">
        <v>229</v>
      </c>
      <c r="J483" t="s">
        <v>622</v>
      </c>
      <c r="K483" t="s">
        <v>497</v>
      </c>
      <c r="L483" s="31" t="s">
        <v>621</v>
      </c>
      <c r="M483" s="31" t="s">
        <v>476</v>
      </c>
      <c r="N483" s="40">
        <v>45267</v>
      </c>
      <c r="O483" s="25">
        <v>1062</v>
      </c>
      <c r="P483">
        <v>14</v>
      </c>
    </row>
    <row r="484" spans="7:16" x14ac:dyDescent="0.25">
      <c r="G484">
        <v>70327</v>
      </c>
      <c r="H484" t="s">
        <v>345</v>
      </c>
      <c r="I484" t="s">
        <v>346</v>
      </c>
      <c r="J484" t="s">
        <v>622</v>
      </c>
      <c r="K484" t="s">
        <v>545</v>
      </c>
      <c r="L484" s="31" t="s">
        <v>621</v>
      </c>
      <c r="M484" s="31" t="s">
        <v>476</v>
      </c>
      <c r="N484" s="40">
        <v>45282</v>
      </c>
      <c r="O484" s="25">
        <v>205</v>
      </c>
      <c r="P484">
        <v>7</v>
      </c>
    </row>
    <row r="485" spans="7:16" x14ac:dyDescent="0.25">
      <c r="G485">
        <v>70413</v>
      </c>
      <c r="H485" t="s">
        <v>87</v>
      </c>
      <c r="I485" t="s">
        <v>88</v>
      </c>
      <c r="J485" t="s">
        <v>622</v>
      </c>
      <c r="K485" t="s">
        <v>503</v>
      </c>
      <c r="L485" s="31" t="s">
        <v>621</v>
      </c>
      <c r="M485" s="31" t="s">
        <v>476</v>
      </c>
      <c r="N485" s="40">
        <v>45272</v>
      </c>
      <c r="O485" s="25">
        <v>1594</v>
      </c>
      <c r="P485">
        <v>21</v>
      </c>
    </row>
    <row r="486" spans="7:16" x14ac:dyDescent="0.25">
      <c r="G486">
        <v>70685</v>
      </c>
      <c r="H486" t="s">
        <v>32</v>
      </c>
      <c r="I486" t="s">
        <v>33</v>
      </c>
      <c r="J486" t="s">
        <v>623</v>
      </c>
      <c r="K486" t="s">
        <v>548</v>
      </c>
      <c r="L486" s="31" t="s">
        <v>621</v>
      </c>
      <c r="M486" s="31" t="s">
        <v>482</v>
      </c>
      <c r="N486" s="40">
        <v>45264</v>
      </c>
      <c r="O486" s="25">
        <v>1747.5</v>
      </c>
      <c r="P486">
        <v>21</v>
      </c>
    </row>
    <row r="487" spans="7:16" x14ac:dyDescent="0.25">
      <c r="G487">
        <v>70063</v>
      </c>
      <c r="H487" t="s">
        <v>153</v>
      </c>
      <c r="I487" t="s">
        <v>154</v>
      </c>
      <c r="J487" t="s">
        <v>624</v>
      </c>
      <c r="K487" t="s">
        <v>510</v>
      </c>
      <c r="L487" s="31" t="s">
        <v>621</v>
      </c>
      <c r="M487" s="31" t="s">
        <v>482</v>
      </c>
      <c r="N487" s="40">
        <v>45282</v>
      </c>
      <c r="O487" s="25">
        <v>0</v>
      </c>
      <c r="P487">
        <v>2</v>
      </c>
    </row>
    <row r="488" spans="7:16" x14ac:dyDescent="0.25">
      <c r="G488">
        <v>70169</v>
      </c>
      <c r="H488" t="s">
        <v>155</v>
      </c>
      <c r="I488" t="s">
        <v>156</v>
      </c>
      <c r="J488" t="s">
        <v>622</v>
      </c>
      <c r="K488" t="s">
        <v>541</v>
      </c>
      <c r="L488" s="31" t="s">
        <v>621</v>
      </c>
      <c r="M488" s="31" t="s">
        <v>476</v>
      </c>
      <c r="N488" s="40">
        <v>45266</v>
      </c>
      <c r="O488" s="25">
        <v>8475</v>
      </c>
      <c r="P488">
        <v>2</v>
      </c>
    </row>
    <row r="489" spans="7:16" x14ac:dyDescent="0.25">
      <c r="G489">
        <v>70201</v>
      </c>
      <c r="H489" t="s">
        <v>286</v>
      </c>
      <c r="I489" t="s">
        <v>287</v>
      </c>
      <c r="J489" t="s">
        <v>622</v>
      </c>
      <c r="K489" t="s">
        <v>495</v>
      </c>
      <c r="L489" s="31" t="s">
        <v>621</v>
      </c>
      <c r="M489" s="31" t="s">
        <v>476</v>
      </c>
      <c r="N489" s="40">
        <v>45272</v>
      </c>
      <c r="O489" s="25">
        <v>260</v>
      </c>
      <c r="P489">
        <v>14</v>
      </c>
    </row>
    <row r="490" spans="7:16" x14ac:dyDescent="0.25">
      <c r="G490">
        <v>70284</v>
      </c>
      <c r="H490" t="s">
        <v>272</v>
      </c>
      <c r="I490" t="s">
        <v>273</v>
      </c>
      <c r="J490" t="s">
        <v>622</v>
      </c>
      <c r="K490" t="s">
        <v>545</v>
      </c>
      <c r="L490" s="31" t="s">
        <v>621</v>
      </c>
      <c r="M490" s="31" t="s">
        <v>476</v>
      </c>
      <c r="N490" s="40">
        <v>45265</v>
      </c>
      <c r="O490" s="25">
        <v>205</v>
      </c>
      <c r="P490">
        <v>7</v>
      </c>
    </row>
    <row r="491" spans="7:16" x14ac:dyDescent="0.25">
      <c r="G491">
        <v>70324</v>
      </c>
      <c r="H491" t="s">
        <v>81</v>
      </c>
      <c r="I491" t="s">
        <v>82</v>
      </c>
      <c r="J491" t="s">
        <v>622</v>
      </c>
      <c r="K491" t="s">
        <v>499</v>
      </c>
      <c r="L491" s="31" t="s">
        <v>621</v>
      </c>
      <c r="M491" s="31" t="s">
        <v>476</v>
      </c>
      <c r="N491" s="40">
        <v>45272</v>
      </c>
      <c r="O491" s="25">
        <v>400</v>
      </c>
      <c r="P491">
        <v>7</v>
      </c>
    </row>
    <row r="492" spans="7:16" x14ac:dyDescent="0.25">
      <c r="G492">
        <v>70611</v>
      </c>
      <c r="H492" t="s">
        <v>68</v>
      </c>
      <c r="I492" t="s">
        <v>69</v>
      </c>
      <c r="J492" t="s">
        <v>622</v>
      </c>
      <c r="K492" t="s">
        <v>486</v>
      </c>
      <c r="L492" s="31" t="s">
        <v>621</v>
      </c>
      <c r="M492" s="31" t="s">
        <v>482</v>
      </c>
      <c r="N492" s="40">
        <v>45266</v>
      </c>
      <c r="O492" s="25">
        <v>400</v>
      </c>
      <c r="P492">
        <v>7</v>
      </c>
    </row>
    <row r="493" spans="7:16" x14ac:dyDescent="0.25">
      <c r="G493">
        <v>70572</v>
      </c>
      <c r="H493" t="s">
        <v>338</v>
      </c>
      <c r="I493" t="s">
        <v>339</v>
      </c>
      <c r="J493" t="s">
        <v>622</v>
      </c>
      <c r="K493" t="s">
        <v>495</v>
      </c>
      <c r="L493" s="31" t="s">
        <v>621</v>
      </c>
      <c r="M493" s="31" t="s">
        <v>476</v>
      </c>
      <c r="N493" s="40">
        <v>45281</v>
      </c>
      <c r="O493" s="25">
        <v>260</v>
      </c>
      <c r="P493">
        <v>14</v>
      </c>
    </row>
    <row r="494" spans="7:16" x14ac:dyDescent="0.25">
      <c r="G494">
        <v>70100</v>
      </c>
      <c r="H494" t="s">
        <v>424</v>
      </c>
      <c r="I494" t="s">
        <v>425</v>
      </c>
      <c r="J494" t="s">
        <v>622</v>
      </c>
      <c r="K494" t="s">
        <v>525</v>
      </c>
      <c r="L494" s="31" t="s">
        <v>621</v>
      </c>
      <c r="M494" s="31" t="s">
        <v>476</v>
      </c>
      <c r="N494" s="40">
        <v>45278</v>
      </c>
      <c r="O494" s="25">
        <v>1440</v>
      </c>
      <c r="P494">
        <v>21</v>
      </c>
    </row>
    <row r="495" spans="7:16" x14ac:dyDescent="0.25">
      <c r="G495">
        <v>70017</v>
      </c>
      <c r="H495" t="s">
        <v>179</v>
      </c>
      <c r="I495" t="s">
        <v>180</v>
      </c>
      <c r="J495" t="s">
        <v>622</v>
      </c>
      <c r="K495" t="s">
        <v>486</v>
      </c>
      <c r="L495" s="31" t="s">
        <v>621</v>
      </c>
      <c r="M495" s="31" t="s">
        <v>482</v>
      </c>
      <c r="N495" s="40">
        <v>45261</v>
      </c>
      <c r="O495" s="25">
        <v>400</v>
      </c>
      <c r="P495">
        <v>7</v>
      </c>
    </row>
    <row r="496" spans="7:16" x14ac:dyDescent="0.25">
      <c r="G496">
        <v>70580</v>
      </c>
      <c r="H496" t="s">
        <v>399</v>
      </c>
      <c r="I496" t="s">
        <v>400</v>
      </c>
      <c r="J496" t="s">
        <v>622</v>
      </c>
      <c r="K496" t="s">
        <v>499</v>
      </c>
      <c r="L496" s="31" t="s">
        <v>621</v>
      </c>
      <c r="M496" s="31" t="s">
        <v>482</v>
      </c>
      <c r="N496" s="40">
        <v>45269</v>
      </c>
      <c r="O496" s="25">
        <v>400</v>
      </c>
      <c r="P496">
        <v>7</v>
      </c>
    </row>
    <row r="497" spans="7:16" x14ac:dyDescent="0.25">
      <c r="G497">
        <v>70230</v>
      </c>
      <c r="H497" t="s">
        <v>169</v>
      </c>
      <c r="I497" t="s">
        <v>120</v>
      </c>
      <c r="J497" t="s">
        <v>622</v>
      </c>
      <c r="K497" t="s">
        <v>483</v>
      </c>
      <c r="L497" s="31" t="s">
        <v>620</v>
      </c>
      <c r="M497" s="31" t="s">
        <v>482</v>
      </c>
      <c r="N497" s="40">
        <v>45285</v>
      </c>
      <c r="O497" s="25">
        <v>300</v>
      </c>
      <c r="P497">
        <v>1</v>
      </c>
    </row>
    <row r="498" spans="7:16" x14ac:dyDescent="0.25">
      <c r="G498">
        <v>70295</v>
      </c>
      <c r="H498" t="s">
        <v>37</v>
      </c>
      <c r="I498" t="s">
        <v>38</v>
      </c>
      <c r="J498" t="s">
        <v>624</v>
      </c>
      <c r="K498" t="s">
        <v>546</v>
      </c>
      <c r="L498" s="31" t="s">
        <v>621</v>
      </c>
      <c r="M498" s="31" t="s">
        <v>482</v>
      </c>
      <c r="N498" s="40">
        <v>45263</v>
      </c>
      <c r="O498" s="25">
        <v>3547.5</v>
      </c>
      <c r="P498">
        <v>21</v>
      </c>
    </row>
    <row r="499" spans="7:16" x14ac:dyDescent="0.25">
      <c r="G499">
        <v>70108</v>
      </c>
      <c r="H499" t="s">
        <v>442</v>
      </c>
      <c r="I499" t="s">
        <v>229</v>
      </c>
      <c r="J499" t="s">
        <v>622</v>
      </c>
      <c r="K499" t="s">
        <v>484</v>
      </c>
      <c r="L499" s="31" t="s">
        <v>621</v>
      </c>
      <c r="M499" s="31" t="s">
        <v>482</v>
      </c>
      <c r="N499" s="40">
        <v>45279</v>
      </c>
      <c r="O499" s="25">
        <v>200</v>
      </c>
      <c r="P499">
        <v>7</v>
      </c>
    </row>
    <row r="500" spans="7:16" x14ac:dyDescent="0.25">
      <c r="G500">
        <v>70360</v>
      </c>
      <c r="H500" t="s">
        <v>96</v>
      </c>
      <c r="I500" t="s">
        <v>97</v>
      </c>
      <c r="J500" t="s">
        <v>622</v>
      </c>
      <c r="K500" t="s">
        <v>486</v>
      </c>
      <c r="L500" s="31" t="s">
        <v>621</v>
      </c>
      <c r="M500" s="31" t="s">
        <v>482</v>
      </c>
      <c r="N500" s="40">
        <v>45281</v>
      </c>
      <c r="O500" s="25">
        <v>400</v>
      </c>
      <c r="P500">
        <v>7</v>
      </c>
    </row>
    <row r="501" spans="7:16" x14ac:dyDescent="0.25">
      <c r="G501">
        <v>70765</v>
      </c>
      <c r="H501" t="s">
        <v>213</v>
      </c>
      <c r="I501" t="s">
        <v>214</v>
      </c>
      <c r="J501" t="s">
        <v>622</v>
      </c>
      <c r="K501" t="s">
        <v>530</v>
      </c>
      <c r="L501" s="31" t="s">
        <v>621</v>
      </c>
      <c r="M501" s="31" t="s">
        <v>482</v>
      </c>
      <c r="N501" s="40">
        <v>45273</v>
      </c>
      <c r="O501" s="25">
        <v>205</v>
      </c>
      <c r="P501">
        <v>4</v>
      </c>
    </row>
    <row r="502" spans="7:16" x14ac:dyDescent="0.25">
      <c r="G502">
        <v>70313</v>
      </c>
      <c r="H502" t="s">
        <v>129</v>
      </c>
      <c r="I502" t="s">
        <v>130</v>
      </c>
      <c r="J502" t="s">
        <v>622</v>
      </c>
      <c r="K502" t="s">
        <v>480</v>
      </c>
      <c r="L502" s="31" t="s">
        <v>621</v>
      </c>
      <c r="M502" s="31" t="s">
        <v>476</v>
      </c>
      <c r="N502" s="40">
        <v>45278</v>
      </c>
      <c r="O502" s="25">
        <v>601</v>
      </c>
      <c r="P502">
        <v>3.5</v>
      </c>
    </row>
    <row r="503" spans="7:16" x14ac:dyDescent="0.25">
      <c r="G503">
        <v>70413</v>
      </c>
      <c r="H503" t="s">
        <v>87</v>
      </c>
      <c r="I503" t="s">
        <v>88</v>
      </c>
      <c r="J503" t="s">
        <v>622</v>
      </c>
      <c r="K503" t="s">
        <v>499</v>
      </c>
      <c r="L503" s="31" t="s">
        <v>621</v>
      </c>
      <c r="M503" s="31" t="s">
        <v>482</v>
      </c>
      <c r="N503" s="40">
        <v>45271</v>
      </c>
      <c r="O503" s="25">
        <v>400</v>
      </c>
      <c r="P503">
        <v>7</v>
      </c>
    </row>
    <row r="504" spans="7:16" x14ac:dyDescent="0.25">
      <c r="G504">
        <v>70426</v>
      </c>
      <c r="H504" t="s">
        <v>434</v>
      </c>
      <c r="I504" t="s">
        <v>435</v>
      </c>
      <c r="J504" t="s">
        <v>624</v>
      </c>
      <c r="K504" t="s">
        <v>557</v>
      </c>
      <c r="L504" s="31" t="s">
        <v>621</v>
      </c>
      <c r="M504" s="31" t="s">
        <v>482</v>
      </c>
      <c r="N504" s="40">
        <v>45262</v>
      </c>
      <c r="O504" s="25">
        <v>14580</v>
      </c>
      <c r="P504">
        <v>140</v>
      </c>
    </row>
    <row r="505" spans="7:16" x14ac:dyDescent="0.25">
      <c r="G505">
        <v>70108</v>
      </c>
      <c r="H505" t="s">
        <v>442</v>
      </c>
      <c r="I505" t="s">
        <v>229</v>
      </c>
      <c r="J505" t="s">
        <v>622</v>
      </c>
      <c r="K505" t="s">
        <v>483</v>
      </c>
      <c r="L505" s="31" t="s">
        <v>621</v>
      </c>
      <c r="M505" s="31" t="s">
        <v>482</v>
      </c>
      <c r="N505" s="40">
        <v>45266</v>
      </c>
      <c r="O505" s="25">
        <v>300</v>
      </c>
      <c r="P505">
        <v>7</v>
      </c>
    </row>
    <row r="506" spans="7:16" x14ac:dyDescent="0.25">
      <c r="G506">
        <v>70578</v>
      </c>
      <c r="H506" t="s">
        <v>324</v>
      </c>
      <c r="I506" t="s">
        <v>325</v>
      </c>
      <c r="J506" t="s">
        <v>622</v>
      </c>
      <c r="K506" t="s">
        <v>486</v>
      </c>
      <c r="L506" s="31" t="s">
        <v>621</v>
      </c>
      <c r="M506" s="31" t="s">
        <v>482</v>
      </c>
      <c r="N506" s="40">
        <v>45280</v>
      </c>
      <c r="O506" s="25">
        <v>400</v>
      </c>
      <c r="P506">
        <v>7</v>
      </c>
    </row>
    <row r="507" spans="7:16" x14ac:dyDescent="0.25">
      <c r="G507">
        <v>70760</v>
      </c>
      <c r="H507" t="s">
        <v>391</v>
      </c>
      <c r="I507" t="s">
        <v>264</v>
      </c>
      <c r="J507" t="s">
        <v>622</v>
      </c>
      <c r="K507" t="s">
        <v>499</v>
      </c>
      <c r="L507" s="31" t="s">
        <v>621</v>
      </c>
      <c r="M507" s="31" t="s">
        <v>476</v>
      </c>
      <c r="N507" s="40">
        <v>45281</v>
      </c>
      <c r="O507" s="25">
        <v>400</v>
      </c>
      <c r="P507">
        <v>7</v>
      </c>
    </row>
    <row r="508" spans="7:16" x14ac:dyDescent="0.25">
      <c r="G508">
        <v>70407</v>
      </c>
      <c r="H508" t="s">
        <v>388</v>
      </c>
      <c r="I508" t="s">
        <v>255</v>
      </c>
      <c r="J508" t="s">
        <v>622</v>
      </c>
      <c r="K508" t="s">
        <v>499</v>
      </c>
      <c r="L508" s="31" t="s">
        <v>621</v>
      </c>
      <c r="M508" s="31" t="s">
        <v>482</v>
      </c>
      <c r="N508" s="40">
        <v>45275</v>
      </c>
      <c r="O508" s="25">
        <v>400</v>
      </c>
      <c r="P508">
        <v>7</v>
      </c>
    </row>
    <row r="509" spans="7:16" x14ac:dyDescent="0.25">
      <c r="G509">
        <v>70230</v>
      </c>
      <c r="H509" t="s">
        <v>169</v>
      </c>
      <c r="I509" t="s">
        <v>120</v>
      </c>
      <c r="J509" t="s">
        <v>622</v>
      </c>
      <c r="K509" t="s">
        <v>495</v>
      </c>
      <c r="L509" s="31" t="s">
        <v>621</v>
      </c>
      <c r="M509" s="31" t="s">
        <v>476</v>
      </c>
      <c r="N509" s="40">
        <v>45268</v>
      </c>
      <c r="O509" s="25">
        <v>520</v>
      </c>
      <c r="P509">
        <v>14</v>
      </c>
    </row>
    <row r="510" spans="7:16" x14ac:dyDescent="0.25">
      <c r="G510">
        <v>70516</v>
      </c>
      <c r="H510" t="s">
        <v>197</v>
      </c>
      <c r="I510" t="s">
        <v>198</v>
      </c>
      <c r="J510" t="s">
        <v>622</v>
      </c>
      <c r="K510" t="s">
        <v>499</v>
      </c>
      <c r="L510" s="31" t="s">
        <v>621</v>
      </c>
      <c r="M510" s="31" t="s">
        <v>476</v>
      </c>
      <c r="N510" s="40">
        <v>45285</v>
      </c>
      <c r="O510" s="25">
        <v>400</v>
      </c>
      <c r="P510">
        <v>7</v>
      </c>
    </row>
    <row r="511" spans="7:16" x14ac:dyDescent="0.25">
      <c r="G511">
        <v>70158</v>
      </c>
      <c r="H511" t="s">
        <v>371</v>
      </c>
      <c r="I511" t="s">
        <v>372</v>
      </c>
      <c r="J511" t="s">
        <v>622</v>
      </c>
      <c r="K511" t="s">
        <v>490</v>
      </c>
      <c r="L511" s="31" t="s">
        <v>621</v>
      </c>
      <c r="M511" s="31" t="s">
        <v>476</v>
      </c>
      <c r="N511" s="40">
        <v>45266</v>
      </c>
      <c r="O511" s="25">
        <v>373</v>
      </c>
      <c r="P511">
        <v>14</v>
      </c>
    </row>
    <row r="512" spans="7:16" x14ac:dyDescent="0.25">
      <c r="G512">
        <v>70516</v>
      </c>
      <c r="H512" t="s">
        <v>197</v>
      </c>
      <c r="I512" t="s">
        <v>198</v>
      </c>
      <c r="J512" t="s">
        <v>622</v>
      </c>
      <c r="K512" t="s">
        <v>499</v>
      </c>
      <c r="L512" s="31" t="s">
        <v>621</v>
      </c>
      <c r="M512" s="31" t="s">
        <v>482</v>
      </c>
      <c r="N512" s="40">
        <v>45261</v>
      </c>
      <c r="O512" s="25">
        <v>400</v>
      </c>
      <c r="P512">
        <v>7</v>
      </c>
    </row>
    <row r="513" spans="7:16" x14ac:dyDescent="0.25">
      <c r="G513">
        <v>70512</v>
      </c>
      <c r="H513" t="s">
        <v>127</v>
      </c>
      <c r="I513" t="s">
        <v>128</v>
      </c>
      <c r="J513" t="s">
        <v>622</v>
      </c>
      <c r="K513" t="s">
        <v>483</v>
      </c>
      <c r="L513" s="31" t="s">
        <v>621</v>
      </c>
      <c r="M513" s="31" t="s">
        <v>482</v>
      </c>
      <c r="N513" s="40">
        <v>45285</v>
      </c>
      <c r="O513" s="25">
        <v>300</v>
      </c>
      <c r="P513">
        <v>7</v>
      </c>
    </row>
    <row r="514" spans="7:16" x14ac:dyDescent="0.25">
      <c r="G514">
        <v>70468</v>
      </c>
      <c r="H514" t="s">
        <v>378</v>
      </c>
      <c r="I514" t="s">
        <v>379</v>
      </c>
      <c r="J514" t="s">
        <v>622</v>
      </c>
      <c r="K514" t="s">
        <v>525</v>
      </c>
      <c r="L514" s="31" t="s">
        <v>621</v>
      </c>
      <c r="M514" s="31" t="s">
        <v>476</v>
      </c>
      <c r="N514" s="40">
        <v>45278</v>
      </c>
      <c r="O514" s="25">
        <v>1000</v>
      </c>
      <c r="P514">
        <v>21</v>
      </c>
    </row>
    <row r="515" spans="7:16" x14ac:dyDescent="0.25">
      <c r="G515">
        <v>70413</v>
      </c>
      <c r="H515" t="s">
        <v>87</v>
      </c>
      <c r="I515" t="s">
        <v>88</v>
      </c>
      <c r="J515" t="s">
        <v>622</v>
      </c>
      <c r="K515" t="s">
        <v>486</v>
      </c>
      <c r="L515" s="31" t="s">
        <v>621</v>
      </c>
      <c r="M515" s="31" t="s">
        <v>482</v>
      </c>
      <c r="N515" s="40">
        <v>45282</v>
      </c>
      <c r="O515" s="25">
        <v>400</v>
      </c>
      <c r="P515">
        <v>1</v>
      </c>
    </row>
    <row r="516" spans="7:16" x14ac:dyDescent="0.25">
      <c r="G516">
        <v>70537</v>
      </c>
      <c r="H516" t="s">
        <v>427</v>
      </c>
      <c r="I516" t="s">
        <v>428</v>
      </c>
      <c r="J516" t="s">
        <v>622</v>
      </c>
      <c r="K516" t="s">
        <v>481</v>
      </c>
      <c r="L516" s="31" t="s">
        <v>621</v>
      </c>
      <c r="M516" s="31" t="s">
        <v>482</v>
      </c>
      <c r="N516" s="40">
        <v>45268</v>
      </c>
      <c r="O516" s="25">
        <v>400</v>
      </c>
      <c r="P516">
        <v>7</v>
      </c>
    </row>
    <row r="517" spans="7:16" x14ac:dyDescent="0.25">
      <c r="G517">
        <v>70077</v>
      </c>
      <c r="H517" t="s">
        <v>266</v>
      </c>
      <c r="I517" t="s">
        <v>267</v>
      </c>
      <c r="J517" t="s">
        <v>623</v>
      </c>
      <c r="K517" t="s">
        <v>515</v>
      </c>
      <c r="L517" s="31" t="s">
        <v>621</v>
      </c>
      <c r="M517" s="31" t="s">
        <v>476</v>
      </c>
      <c r="N517" s="40">
        <v>45266</v>
      </c>
      <c r="O517" s="25">
        <v>2775</v>
      </c>
      <c r="P517">
        <v>35</v>
      </c>
    </row>
    <row r="518" spans="7:16" x14ac:dyDescent="0.25">
      <c r="G518">
        <v>70760</v>
      </c>
      <c r="H518" t="s">
        <v>391</v>
      </c>
      <c r="I518" t="s">
        <v>264</v>
      </c>
      <c r="J518" t="s">
        <v>622</v>
      </c>
      <c r="K518" t="s">
        <v>504</v>
      </c>
      <c r="L518" s="31" t="s">
        <v>621</v>
      </c>
      <c r="M518" s="31" t="s">
        <v>476</v>
      </c>
      <c r="N518" s="40">
        <v>45273</v>
      </c>
      <c r="O518" s="25">
        <v>1062</v>
      </c>
      <c r="P518">
        <v>14</v>
      </c>
    </row>
    <row r="519" spans="7:16" x14ac:dyDescent="0.25">
      <c r="G519">
        <v>70080</v>
      </c>
      <c r="H519" t="s">
        <v>319</v>
      </c>
      <c r="I519" t="s">
        <v>313</v>
      </c>
      <c r="J519" t="s">
        <v>622</v>
      </c>
      <c r="K519" t="s">
        <v>567</v>
      </c>
      <c r="L519" s="31" t="s">
        <v>621</v>
      </c>
      <c r="M519" s="31" t="s">
        <v>482</v>
      </c>
      <c r="N519" s="40">
        <v>45268</v>
      </c>
      <c r="O519" s="25">
        <v>1116.6667</v>
      </c>
      <c r="P519">
        <v>21</v>
      </c>
    </row>
    <row r="520" spans="7:16" x14ac:dyDescent="0.25">
      <c r="G520">
        <v>10001</v>
      </c>
      <c r="H520" t="s">
        <v>464</v>
      </c>
      <c r="I520" t="s">
        <v>148</v>
      </c>
      <c r="J520" t="s">
        <v>622</v>
      </c>
      <c r="K520" t="s">
        <v>481</v>
      </c>
      <c r="L520" s="31" t="s">
        <v>621</v>
      </c>
      <c r="M520" s="31" t="s">
        <v>482</v>
      </c>
      <c r="N520" s="40">
        <v>45273</v>
      </c>
      <c r="O520" s="25">
        <v>400</v>
      </c>
      <c r="P520">
        <v>7</v>
      </c>
    </row>
    <row r="521" spans="7:16" x14ac:dyDescent="0.25">
      <c r="G521">
        <v>70091</v>
      </c>
      <c r="H521" t="s">
        <v>448</v>
      </c>
      <c r="I521" t="s">
        <v>449</v>
      </c>
      <c r="J521" t="s">
        <v>622</v>
      </c>
      <c r="K521" t="s">
        <v>520</v>
      </c>
      <c r="L521" s="31" t="s">
        <v>621</v>
      </c>
      <c r="M521" s="31" t="s">
        <v>476</v>
      </c>
      <c r="N521" s="40">
        <v>45282</v>
      </c>
      <c r="O521" s="25">
        <v>1000</v>
      </c>
      <c r="P521">
        <v>21</v>
      </c>
    </row>
    <row r="522" spans="7:16" x14ac:dyDescent="0.25">
      <c r="G522">
        <v>70556</v>
      </c>
      <c r="H522" t="s">
        <v>117</v>
      </c>
      <c r="I522" t="s">
        <v>118</v>
      </c>
      <c r="J522" t="s">
        <v>622</v>
      </c>
      <c r="K522" t="s">
        <v>484</v>
      </c>
      <c r="L522" s="31" t="s">
        <v>621</v>
      </c>
      <c r="M522" s="31" t="s">
        <v>482</v>
      </c>
      <c r="N522" s="40">
        <v>45285</v>
      </c>
      <c r="O522" s="25">
        <v>400</v>
      </c>
      <c r="P522">
        <v>7</v>
      </c>
    </row>
    <row r="523" spans="7:16" x14ac:dyDescent="0.25">
      <c r="G523">
        <v>70685</v>
      </c>
      <c r="H523" t="s">
        <v>32</v>
      </c>
      <c r="I523" t="s">
        <v>33</v>
      </c>
      <c r="J523" t="s">
        <v>622</v>
      </c>
      <c r="K523" t="s">
        <v>573</v>
      </c>
      <c r="L523" s="31" t="s">
        <v>621</v>
      </c>
      <c r="M523" s="31" t="s">
        <v>476</v>
      </c>
      <c r="N523" s="40">
        <v>45177</v>
      </c>
      <c r="O523" s="25">
        <v>1700</v>
      </c>
      <c r="P523">
        <v>28</v>
      </c>
    </row>
    <row r="524" spans="7:16" x14ac:dyDescent="0.25">
      <c r="G524">
        <v>70592</v>
      </c>
      <c r="H524" t="s">
        <v>365</v>
      </c>
      <c r="I524" t="s">
        <v>132</v>
      </c>
      <c r="J524" t="s">
        <v>623</v>
      </c>
      <c r="K524" t="s">
        <v>488</v>
      </c>
      <c r="L524" s="31" t="s">
        <v>621</v>
      </c>
      <c r="M524" s="31" t="s">
        <v>482</v>
      </c>
      <c r="N524" s="40">
        <v>45177</v>
      </c>
      <c r="O524" s="25">
        <v>75</v>
      </c>
      <c r="P524">
        <v>2</v>
      </c>
    </row>
    <row r="525" spans="7:16" x14ac:dyDescent="0.25">
      <c r="G525">
        <v>70100</v>
      </c>
      <c r="H525" t="s">
        <v>424</v>
      </c>
      <c r="I525" t="s">
        <v>425</v>
      </c>
      <c r="J525" t="s">
        <v>622</v>
      </c>
      <c r="K525" t="s">
        <v>477</v>
      </c>
      <c r="L525" s="31" t="s">
        <v>621</v>
      </c>
      <c r="M525" s="31" t="s">
        <v>476</v>
      </c>
      <c r="N525" s="40">
        <v>45177</v>
      </c>
      <c r="O525" s="25">
        <v>1030</v>
      </c>
      <c r="P525">
        <v>4</v>
      </c>
    </row>
    <row r="526" spans="7:16" x14ac:dyDescent="0.25">
      <c r="G526">
        <v>70032</v>
      </c>
      <c r="H526" t="s">
        <v>147</v>
      </c>
      <c r="I526" t="s">
        <v>148</v>
      </c>
      <c r="J526" t="s">
        <v>622</v>
      </c>
      <c r="K526" t="s">
        <v>486</v>
      </c>
      <c r="L526" s="31" t="s">
        <v>621</v>
      </c>
      <c r="M526" s="31" t="s">
        <v>482</v>
      </c>
      <c r="N526" s="40">
        <v>45177</v>
      </c>
      <c r="O526" s="25">
        <v>400</v>
      </c>
      <c r="P526">
        <v>7</v>
      </c>
    </row>
    <row r="527" spans="7:16" x14ac:dyDescent="0.25">
      <c r="G527">
        <v>70358</v>
      </c>
      <c r="H527" t="s">
        <v>193</v>
      </c>
      <c r="I527" t="s">
        <v>194</v>
      </c>
      <c r="J527" t="s">
        <v>622</v>
      </c>
      <c r="K527" t="s">
        <v>504</v>
      </c>
      <c r="L527" s="31" t="s">
        <v>621</v>
      </c>
      <c r="M527" s="31" t="s">
        <v>476</v>
      </c>
      <c r="N527" s="40">
        <v>45177</v>
      </c>
      <c r="O527" s="25">
        <v>1062</v>
      </c>
      <c r="P527">
        <v>14</v>
      </c>
    </row>
    <row r="528" spans="7:16" x14ac:dyDescent="0.25">
      <c r="G528">
        <v>70231</v>
      </c>
      <c r="H528" t="s">
        <v>234</v>
      </c>
      <c r="I528" t="s">
        <v>45</v>
      </c>
      <c r="J528" t="s">
        <v>622</v>
      </c>
      <c r="K528" t="s">
        <v>486</v>
      </c>
      <c r="L528" s="31" t="s">
        <v>621</v>
      </c>
      <c r="M528" s="31" t="s">
        <v>476</v>
      </c>
      <c r="N528" s="40">
        <v>45177</v>
      </c>
      <c r="O528" s="25">
        <v>282</v>
      </c>
      <c r="P528">
        <v>7</v>
      </c>
    </row>
    <row r="529" spans="7:16" x14ac:dyDescent="0.25">
      <c r="G529">
        <v>70606</v>
      </c>
      <c r="H529" t="s">
        <v>62</v>
      </c>
      <c r="I529" t="s">
        <v>63</v>
      </c>
      <c r="J529" t="s">
        <v>622</v>
      </c>
      <c r="K529" t="s">
        <v>528</v>
      </c>
      <c r="L529" s="31" t="s">
        <v>621</v>
      </c>
      <c r="M529" s="31" t="s">
        <v>476</v>
      </c>
      <c r="N529" s="40">
        <v>45265</v>
      </c>
      <c r="O529" s="25">
        <v>1690</v>
      </c>
      <c r="P529">
        <v>28</v>
      </c>
    </row>
    <row r="530" spans="7:16" x14ac:dyDescent="0.25">
      <c r="G530">
        <v>70760</v>
      </c>
      <c r="H530" t="s">
        <v>391</v>
      </c>
      <c r="I530" t="s">
        <v>264</v>
      </c>
      <c r="J530" t="s">
        <v>622</v>
      </c>
      <c r="K530" t="s">
        <v>499</v>
      </c>
      <c r="L530" s="31" t="s">
        <v>621</v>
      </c>
      <c r="M530" s="31" t="s">
        <v>482</v>
      </c>
      <c r="N530" s="40">
        <v>45287</v>
      </c>
      <c r="O530" s="25">
        <v>400</v>
      </c>
      <c r="P530">
        <v>7</v>
      </c>
    </row>
    <row r="531" spans="7:16" x14ac:dyDescent="0.25">
      <c r="G531">
        <v>70017</v>
      </c>
      <c r="H531" t="s">
        <v>179</v>
      </c>
      <c r="I531" t="s">
        <v>180</v>
      </c>
      <c r="J531" t="s">
        <v>622</v>
      </c>
      <c r="K531" t="s">
        <v>497</v>
      </c>
      <c r="L531" s="31" t="s">
        <v>621</v>
      </c>
      <c r="M531" s="31" t="s">
        <v>476</v>
      </c>
      <c r="N531" s="40">
        <v>45181</v>
      </c>
      <c r="O531" s="25">
        <v>1062</v>
      </c>
      <c r="P531">
        <v>14</v>
      </c>
    </row>
    <row r="532" spans="7:16" x14ac:dyDescent="0.25">
      <c r="G532">
        <v>70154</v>
      </c>
      <c r="H532" t="s">
        <v>125</v>
      </c>
      <c r="I532" t="s">
        <v>126</v>
      </c>
      <c r="J532" t="s">
        <v>622</v>
      </c>
      <c r="K532" t="s">
        <v>479</v>
      </c>
      <c r="L532" s="31" t="s">
        <v>621</v>
      </c>
      <c r="M532" s="31" t="s">
        <v>476</v>
      </c>
      <c r="N532" s="40">
        <v>45181</v>
      </c>
      <c r="O532" s="25">
        <v>183.9</v>
      </c>
      <c r="P532">
        <v>4</v>
      </c>
    </row>
    <row r="533" spans="7:16" x14ac:dyDescent="0.25">
      <c r="G533">
        <v>70632</v>
      </c>
      <c r="H533" t="s">
        <v>342</v>
      </c>
      <c r="I533" t="s">
        <v>343</v>
      </c>
      <c r="J533" t="s">
        <v>622</v>
      </c>
      <c r="K533" t="s">
        <v>484</v>
      </c>
      <c r="L533" s="31" t="s">
        <v>621</v>
      </c>
      <c r="M533" s="31" t="s">
        <v>482</v>
      </c>
      <c r="N533" s="40">
        <v>45181</v>
      </c>
      <c r="O533" s="25">
        <v>400</v>
      </c>
      <c r="P533">
        <v>7</v>
      </c>
    </row>
    <row r="534" spans="7:16" x14ac:dyDescent="0.25">
      <c r="G534">
        <v>70142</v>
      </c>
      <c r="H534" t="s">
        <v>201</v>
      </c>
      <c r="I534" t="s">
        <v>202</v>
      </c>
      <c r="J534" t="s">
        <v>622</v>
      </c>
      <c r="K534" t="s">
        <v>480</v>
      </c>
      <c r="L534" s="31" t="s">
        <v>621</v>
      </c>
      <c r="M534" s="31" t="s">
        <v>476</v>
      </c>
      <c r="N534" s="40">
        <v>45282</v>
      </c>
      <c r="O534" s="25">
        <v>601</v>
      </c>
      <c r="P534">
        <v>4</v>
      </c>
    </row>
    <row r="535" spans="7:16" x14ac:dyDescent="0.25">
      <c r="G535">
        <v>70351</v>
      </c>
      <c r="H535" t="s">
        <v>136</v>
      </c>
      <c r="I535" t="s">
        <v>137</v>
      </c>
      <c r="J535" t="s">
        <v>622</v>
      </c>
      <c r="K535" t="s">
        <v>495</v>
      </c>
      <c r="L535" s="31" t="s">
        <v>621</v>
      </c>
      <c r="M535" s="31" t="s">
        <v>476</v>
      </c>
      <c r="N535" s="40">
        <v>45278</v>
      </c>
      <c r="O535" s="25">
        <v>520</v>
      </c>
      <c r="P535">
        <v>14</v>
      </c>
    </row>
    <row r="536" spans="7:16" x14ac:dyDescent="0.25">
      <c r="G536">
        <v>70077</v>
      </c>
      <c r="H536" t="s">
        <v>266</v>
      </c>
      <c r="I536" t="s">
        <v>267</v>
      </c>
      <c r="J536" t="s">
        <v>622</v>
      </c>
      <c r="K536" t="s">
        <v>479</v>
      </c>
      <c r="L536" s="31" t="s">
        <v>621</v>
      </c>
      <c r="M536" s="31" t="s">
        <v>476</v>
      </c>
      <c r="N536" s="40">
        <v>45269</v>
      </c>
      <c r="O536" s="25">
        <v>430</v>
      </c>
      <c r="P536">
        <v>3.5</v>
      </c>
    </row>
    <row r="537" spans="7:16" x14ac:dyDescent="0.25">
      <c r="G537">
        <v>70454</v>
      </c>
      <c r="H537" t="s">
        <v>366</v>
      </c>
      <c r="I537" t="s">
        <v>367</v>
      </c>
      <c r="J537" t="s">
        <v>622</v>
      </c>
      <c r="K537" t="s">
        <v>479</v>
      </c>
      <c r="L537" s="31" t="s">
        <v>621</v>
      </c>
      <c r="M537" s="31" t="s">
        <v>476</v>
      </c>
      <c r="N537" s="40">
        <v>45279</v>
      </c>
      <c r="O537" s="25">
        <v>183.9</v>
      </c>
      <c r="P537">
        <v>4</v>
      </c>
    </row>
    <row r="538" spans="7:16" x14ac:dyDescent="0.25">
      <c r="G538">
        <v>70748</v>
      </c>
      <c r="H538" t="s">
        <v>459</v>
      </c>
      <c r="I538" t="s">
        <v>255</v>
      </c>
      <c r="J538" t="s">
        <v>622</v>
      </c>
      <c r="K538" t="s">
        <v>483</v>
      </c>
      <c r="L538" s="31" t="s">
        <v>621</v>
      </c>
      <c r="M538" s="31" t="s">
        <v>482</v>
      </c>
      <c r="N538" s="40">
        <v>45268</v>
      </c>
      <c r="O538" s="25">
        <v>300</v>
      </c>
      <c r="P538">
        <v>7</v>
      </c>
    </row>
    <row r="539" spans="7:16" x14ac:dyDescent="0.25">
      <c r="G539">
        <v>70032</v>
      </c>
      <c r="H539" t="s">
        <v>147</v>
      </c>
      <c r="I539" t="s">
        <v>148</v>
      </c>
      <c r="J539" t="s">
        <v>622</v>
      </c>
      <c r="K539" t="s">
        <v>480</v>
      </c>
      <c r="L539" s="31" t="s">
        <v>621</v>
      </c>
      <c r="M539" s="31" t="s">
        <v>476</v>
      </c>
      <c r="N539" s="40">
        <v>45269</v>
      </c>
      <c r="O539" s="25">
        <v>601</v>
      </c>
      <c r="P539">
        <v>4</v>
      </c>
    </row>
    <row r="540" spans="7:16" x14ac:dyDescent="0.25">
      <c r="G540">
        <v>70592</v>
      </c>
      <c r="H540" t="s">
        <v>365</v>
      </c>
      <c r="I540" t="s">
        <v>132</v>
      </c>
      <c r="J540" t="s">
        <v>623</v>
      </c>
      <c r="K540" t="s">
        <v>488</v>
      </c>
      <c r="L540" s="31" t="s">
        <v>621</v>
      </c>
      <c r="M540" s="31" t="s">
        <v>482</v>
      </c>
      <c r="N540" s="40">
        <v>45261</v>
      </c>
      <c r="O540" s="25">
        <v>75</v>
      </c>
      <c r="P540">
        <v>2</v>
      </c>
    </row>
    <row r="541" spans="7:16" x14ac:dyDescent="0.25">
      <c r="G541">
        <v>70720</v>
      </c>
      <c r="H541" t="s">
        <v>430</v>
      </c>
      <c r="I541" t="s">
        <v>431</v>
      </c>
      <c r="J541" t="s">
        <v>622</v>
      </c>
      <c r="K541" t="s">
        <v>483</v>
      </c>
      <c r="L541" s="31" t="s">
        <v>621</v>
      </c>
      <c r="M541" s="31" t="s">
        <v>482</v>
      </c>
      <c r="N541" s="40">
        <v>45269</v>
      </c>
      <c r="O541" s="25">
        <v>300</v>
      </c>
      <c r="P541">
        <v>7</v>
      </c>
    </row>
    <row r="542" spans="7:16" x14ac:dyDescent="0.25">
      <c r="G542">
        <v>70350</v>
      </c>
      <c r="H542" t="s">
        <v>353</v>
      </c>
      <c r="I542" t="s">
        <v>354</v>
      </c>
      <c r="J542" t="s">
        <v>622</v>
      </c>
      <c r="K542" t="s">
        <v>526</v>
      </c>
      <c r="L542" s="31" t="s">
        <v>621</v>
      </c>
      <c r="M542" s="31" t="s">
        <v>476</v>
      </c>
      <c r="N542" s="40">
        <v>45267</v>
      </c>
      <c r="O542" s="25">
        <v>425</v>
      </c>
      <c r="P542">
        <v>7</v>
      </c>
    </row>
    <row r="543" spans="7:16" x14ac:dyDescent="0.25">
      <c r="G543">
        <v>70387</v>
      </c>
      <c r="H543" t="s">
        <v>344</v>
      </c>
      <c r="I543" t="s">
        <v>262</v>
      </c>
      <c r="J543" t="s">
        <v>622</v>
      </c>
      <c r="K543" t="s">
        <v>479</v>
      </c>
      <c r="L543" s="31" t="s">
        <v>621</v>
      </c>
      <c r="M543" s="31" t="s">
        <v>476</v>
      </c>
      <c r="N543" s="40">
        <v>45283</v>
      </c>
      <c r="O543" s="25">
        <v>430</v>
      </c>
      <c r="P543">
        <v>4</v>
      </c>
    </row>
    <row r="544" spans="7:16" x14ac:dyDescent="0.25">
      <c r="G544">
        <v>70339</v>
      </c>
      <c r="H544" t="s">
        <v>336</v>
      </c>
      <c r="I544" t="s">
        <v>45</v>
      </c>
      <c r="J544" t="s">
        <v>622</v>
      </c>
      <c r="K544" t="s">
        <v>496</v>
      </c>
      <c r="L544" s="31" t="s">
        <v>621</v>
      </c>
      <c r="M544" s="31" t="s">
        <v>482</v>
      </c>
      <c r="N544" s="40">
        <v>45278</v>
      </c>
      <c r="O544" s="25">
        <v>0</v>
      </c>
      <c r="P544">
        <v>28</v>
      </c>
    </row>
    <row r="545" spans="7:16" x14ac:dyDescent="0.25">
      <c r="G545">
        <v>10001</v>
      </c>
      <c r="H545" t="s">
        <v>464</v>
      </c>
      <c r="I545" t="s">
        <v>148</v>
      </c>
      <c r="J545" t="s">
        <v>622</v>
      </c>
      <c r="K545" t="s">
        <v>475</v>
      </c>
      <c r="L545" s="31" t="s">
        <v>621</v>
      </c>
      <c r="M545" s="31" t="s">
        <v>476</v>
      </c>
      <c r="N545" s="40">
        <v>45263</v>
      </c>
      <c r="O545" s="25">
        <v>830</v>
      </c>
      <c r="P545">
        <v>7</v>
      </c>
    </row>
    <row r="546" spans="7:16" x14ac:dyDescent="0.25">
      <c r="G546">
        <v>70051</v>
      </c>
      <c r="H546" t="s">
        <v>112</v>
      </c>
      <c r="I546" t="s">
        <v>113</v>
      </c>
      <c r="J546" t="s">
        <v>623</v>
      </c>
      <c r="K546" t="s">
        <v>508</v>
      </c>
      <c r="L546" s="31" t="s">
        <v>621</v>
      </c>
      <c r="M546" s="31" t="s">
        <v>482</v>
      </c>
      <c r="N546" s="40">
        <v>45264</v>
      </c>
      <c r="O546" s="25">
        <v>1586.25</v>
      </c>
      <c r="P546">
        <v>35</v>
      </c>
    </row>
    <row r="547" spans="7:16" x14ac:dyDescent="0.25">
      <c r="G547">
        <v>10001</v>
      </c>
      <c r="H547" t="s">
        <v>464</v>
      </c>
      <c r="I547" t="s">
        <v>148</v>
      </c>
      <c r="J547" t="s">
        <v>623</v>
      </c>
      <c r="K547" t="s">
        <v>488</v>
      </c>
      <c r="L547" s="31" t="s">
        <v>621</v>
      </c>
      <c r="M547" s="31" t="s">
        <v>482</v>
      </c>
      <c r="N547" s="40">
        <v>45268</v>
      </c>
      <c r="O547" s="25">
        <v>150</v>
      </c>
      <c r="P547">
        <v>3.5</v>
      </c>
    </row>
    <row r="548" spans="7:16" x14ac:dyDescent="0.25">
      <c r="G548">
        <v>70032</v>
      </c>
      <c r="H548" t="s">
        <v>147</v>
      </c>
      <c r="I548" t="s">
        <v>148</v>
      </c>
      <c r="J548" t="s">
        <v>622</v>
      </c>
      <c r="K548" t="s">
        <v>499</v>
      </c>
      <c r="L548" s="31" t="s">
        <v>621</v>
      </c>
      <c r="M548" s="31" t="s">
        <v>482</v>
      </c>
      <c r="N548" s="40">
        <v>45264</v>
      </c>
      <c r="O548" s="25">
        <v>400</v>
      </c>
      <c r="P548">
        <v>7</v>
      </c>
    </row>
  </sheetData>
  <mergeCells count="1">
    <mergeCell ref="G1:P2"/>
  </mergeCells>
  <phoneticPr fontId="21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BF1D-143C-4276-B433-08404CE6ACAB}">
  <sheetPr>
    <tabColor rgb="FF0070C0"/>
  </sheetPr>
  <dimension ref="A1:AU33"/>
  <sheetViews>
    <sheetView showGridLines="0" tabSelected="1" zoomScaleNormal="100" workbookViewId="0">
      <selection activeCell="P12" sqref="P12:S14"/>
    </sheetView>
  </sheetViews>
  <sheetFormatPr baseColWidth="10" defaultRowHeight="15" x14ac:dyDescent="0.25"/>
  <cols>
    <col min="1" max="12" width="4.7109375" customWidth="1"/>
    <col min="13" max="13" width="2.7109375" customWidth="1"/>
    <col min="14" max="74" width="4.7109375" customWidth="1"/>
  </cols>
  <sheetData>
    <row r="1" spans="1:47" ht="15" customHeight="1" x14ac:dyDescent="0.25">
      <c r="A1" s="1"/>
      <c r="B1" s="1"/>
      <c r="C1" s="1"/>
      <c r="D1" s="1"/>
      <c r="E1" s="1"/>
      <c r="F1" s="1"/>
      <c r="G1" s="83" t="s">
        <v>647</v>
      </c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2"/>
      <c r="AO1" s="2"/>
      <c r="AP1" s="2"/>
      <c r="AQ1" s="2"/>
      <c r="AR1" s="2"/>
      <c r="AS1" s="2"/>
      <c r="AT1" s="2"/>
      <c r="AU1" s="2"/>
    </row>
    <row r="2" spans="1:47" ht="15" customHeight="1" x14ac:dyDescent="0.25">
      <c r="A2" s="1"/>
      <c r="B2" s="1"/>
      <c r="C2" s="1"/>
      <c r="D2" s="1"/>
      <c r="E2" s="1"/>
      <c r="F2" s="1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2"/>
      <c r="AO2" s="2"/>
      <c r="AP2" s="2"/>
      <c r="AQ2" s="2"/>
      <c r="AR2" s="2"/>
      <c r="AS2" s="2"/>
      <c r="AT2" s="2"/>
      <c r="AU2" s="2"/>
    </row>
    <row r="3" spans="1:47" x14ac:dyDescent="0.25">
      <c r="A3" s="1"/>
      <c r="B3" s="1"/>
      <c r="C3" s="1"/>
      <c r="D3" s="1"/>
      <c r="E3" s="1"/>
      <c r="F3" s="1"/>
      <c r="G3" s="57" t="s">
        <v>4</v>
      </c>
      <c r="H3" s="45"/>
      <c r="I3" s="45"/>
      <c r="J3" s="46"/>
      <c r="K3" s="45"/>
      <c r="L3" s="45"/>
      <c r="M3" s="3"/>
      <c r="N3" s="4" t="s">
        <v>642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</row>
    <row r="4" spans="1:47" x14ac:dyDescent="0.25">
      <c r="A4" s="1"/>
      <c r="B4" s="1"/>
      <c r="C4" s="1"/>
      <c r="D4" s="1"/>
      <c r="E4" s="1"/>
      <c r="F4" s="1"/>
      <c r="G4" s="45"/>
      <c r="H4" s="45"/>
      <c r="I4" s="45"/>
      <c r="J4" s="46"/>
      <c r="K4" s="45"/>
      <c r="L4" s="45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1"/>
      <c r="AN4" s="2"/>
      <c r="AO4" s="2"/>
      <c r="AP4" s="2"/>
      <c r="AQ4" s="2"/>
      <c r="AR4" s="2"/>
      <c r="AS4" s="2"/>
      <c r="AT4" s="2"/>
      <c r="AU4" s="2"/>
    </row>
    <row r="5" spans="1:47" x14ac:dyDescent="0.25">
      <c r="A5" s="1"/>
      <c r="B5" s="1"/>
      <c r="C5" s="1"/>
      <c r="D5" s="1"/>
      <c r="E5" s="1"/>
      <c r="F5" s="1"/>
      <c r="G5" s="45"/>
      <c r="H5" s="45"/>
      <c r="I5" s="45"/>
      <c r="J5" s="45"/>
      <c r="K5" s="45"/>
      <c r="L5" s="45"/>
      <c r="M5" s="1"/>
      <c r="N5" s="2"/>
      <c r="O5" s="84" t="s">
        <v>5</v>
      </c>
      <c r="P5" s="84"/>
      <c r="Q5" s="84"/>
      <c r="R5" s="84"/>
      <c r="S5" s="84"/>
      <c r="T5" s="2"/>
      <c r="U5" s="84" t="s">
        <v>6</v>
      </c>
      <c r="V5" s="84"/>
      <c r="W5" s="84"/>
      <c r="X5" s="84"/>
      <c r="Y5" s="84"/>
      <c r="Z5" s="2"/>
      <c r="AA5" s="84" t="s">
        <v>602</v>
      </c>
      <c r="AB5" s="84"/>
      <c r="AC5" s="84"/>
      <c r="AD5" s="84"/>
      <c r="AE5" s="84"/>
      <c r="AF5" s="2"/>
      <c r="AG5" s="84" t="s">
        <v>7</v>
      </c>
      <c r="AH5" s="84"/>
      <c r="AI5" s="84"/>
      <c r="AJ5" s="84"/>
      <c r="AK5" s="84"/>
      <c r="AL5" s="2"/>
      <c r="AM5" s="1"/>
      <c r="AN5" s="2"/>
      <c r="AO5" s="2"/>
      <c r="AP5" s="2"/>
      <c r="AQ5" s="2"/>
      <c r="AR5" s="2"/>
      <c r="AS5" s="2"/>
      <c r="AT5" s="2"/>
      <c r="AU5" s="2"/>
    </row>
    <row r="6" spans="1:47" ht="15" customHeight="1" x14ac:dyDescent="0.25">
      <c r="A6" s="1"/>
      <c r="B6" s="1"/>
      <c r="C6" s="1"/>
      <c r="D6" s="1"/>
      <c r="E6" s="1"/>
      <c r="F6" s="1"/>
      <c r="G6" s="45"/>
      <c r="H6" s="45"/>
      <c r="I6" s="45"/>
      <c r="J6" s="45"/>
      <c r="K6" s="45"/>
      <c r="L6" s="45"/>
      <c r="M6" s="1"/>
      <c r="N6" s="2"/>
      <c r="O6" s="2"/>
      <c r="P6" s="2"/>
      <c r="Q6" s="82">
        <f>IFERROR(GETPIVOTDATA("[Measures].[Total distinct de Matricule]",'TCD Formation'!$D$3),"")</f>
        <v>136</v>
      </c>
      <c r="R6" s="82"/>
      <c r="S6" s="82"/>
      <c r="T6" s="2"/>
      <c r="U6" s="2"/>
      <c r="V6" s="2"/>
      <c r="W6" s="88">
        <f>IFERROR(GETPIVOTDATA("[Measures].[Nombre de Matricule 2]",'TCD Formation'!$I$3),"")</f>
        <v>545</v>
      </c>
      <c r="X6" s="88"/>
      <c r="Y6" s="88"/>
      <c r="Z6" s="2"/>
      <c r="AA6" s="2"/>
      <c r="AB6" s="2"/>
      <c r="AC6" s="88">
        <f>IFERROR(GETPIVOTDATA("[Measures].[Somme de Durée en h]",'TCD Formation'!$N$3),"")</f>
        <v>7125.5</v>
      </c>
      <c r="AD6" s="88"/>
      <c r="AE6" s="88"/>
      <c r="AF6" s="2"/>
      <c r="AG6" s="2"/>
      <c r="AH6" s="2"/>
      <c r="AI6" s="89" t="str">
        <f>IFERROR(ROUND(GETPIVOTDATA("[Measures].[Moyenne de Durée en h]",'TCD Formation'!$S$3),1)&amp;"h","")</f>
        <v>13,1h</v>
      </c>
      <c r="AJ6" s="89"/>
      <c r="AK6" s="89"/>
      <c r="AL6" s="2"/>
      <c r="AM6" s="1"/>
      <c r="AN6" s="2"/>
      <c r="AO6" s="2"/>
      <c r="AP6" s="2"/>
      <c r="AQ6" s="2"/>
      <c r="AR6" s="2"/>
      <c r="AS6" s="2"/>
      <c r="AT6" s="2"/>
      <c r="AU6" s="2"/>
    </row>
    <row r="7" spans="1:47" ht="15" customHeight="1" x14ac:dyDescent="0.25">
      <c r="A7" s="1"/>
      <c r="B7" s="1"/>
      <c r="C7" s="23" t="s">
        <v>0</v>
      </c>
      <c r="D7" s="1"/>
      <c r="E7" s="1"/>
      <c r="F7" s="1"/>
      <c r="G7" s="45"/>
      <c r="H7" s="45"/>
      <c r="I7" s="45"/>
      <c r="J7" s="45"/>
      <c r="K7" s="45"/>
      <c r="L7" s="45"/>
      <c r="M7" s="1"/>
      <c r="N7" s="2"/>
      <c r="O7" s="2"/>
      <c r="P7" s="2"/>
      <c r="Q7" s="82"/>
      <c r="R7" s="82"/>
      <c r="S7" s="82"/>
      <c r="T7" s="2"/>
      <c r="U7" s="2"/>
      <c r="V7" s="2"/>
      <c r="W7" s="88"/>
      <c r="X7" s="88"/>
      <c r="Y7" s="88"/>
      <c r="Z7" s="2"/>
      <c r="AA7" s="2"/>
      <c r="AB7" s="2"/>
      <c r="AC7" s="88"/>
      <c r="AD7" s="88"/>
      <c r="AE7" s="88"/>
      <c r="AF7" s="2"/>
      <c r="AG7" s="2"/>
      <c r="AH7" s="2"/>
      <c r="AI7" s="89"/>
      <c r="AJ7" s="89"/>
      <c r="AK7" s="89"/>
      <c r="AL7" s="2"/>
      <c r="AM7" s="1"/>
      <c r="AN7" s="2"/>
      <c r="AO7" s="2"/>
      <c r="AP7" s="2"/>
      <c r="AQ7" s="2"/>
      <c r="AR7" s="2"/>
      <c r="AS7" s="2"/>
      <c r="AT7" s="2"/>
      <c r="AU7" s="2"/>
    </row>
    <row r="8" spans="1:47" ht="15" customHeight="1" x14ac:dyDescent="0.25">
      <c r="A8" s="1"/>
      <c r="B8" s="1"/>
      <c r="C8" s="23"/>
      <c r="D8" s="1"/>
      <c r="E8" s="1"/>
      <c r="F8" s="1"/>
      <c r="G8" s="45"/>
      <c r="H8" s="45"/>
      <c r="I8" s="45"/>
      <c r="J8" s="45"/>
      <c r="K8" s="45"/>
      <c r="L8" s="45"/>
      <c r="M8" s="1"/>
      <c r="N8" s="2"/>
      <c r="O8" s="49">
        <f>IFERROR(IFERROR(GETPIVOTDATA("[Measures].[Total distinct de Matricule]",'TCD Formation'!$D$3),"")/IFERROR(GETPIVOTDATA("[Measures].[Nombre de Matricule]",'TCD Collaborateurs'!$B$3),""),"")</f>
        <v>0.6071428571428571</v>
      </c>
      <c r="P8" s="50" t="s">
        <v>643</v>
      </c>
      <c r="Q8" s="48"/>
      <c r="R8" s="47"/>
      <c r="S8" s="47"/>
      <c r="T8" s="2"/>
      <c r="U8" s="2"/>
      <c r="V8" s="2"/>
      <c r="W8" s="88"/>
      <c r="X8" s="88"/>
      <c r="Y8" s="88"/>
      <c r="Z8" s="2"/>
      <c r="AA8" s="2"/>
      <c r="AB8" s="2"/>
      <c r="AC8" s="88"/>
      <c r="AD8" s="88"/>
      <c r="AE8" s="88"/>
      <c r="AF8" s="2"/>
      <c r="AG8" s="2"/>
      <c r="AH8" s="2"/>
      <c r="AI8" s="89"/>
      <c r="AJ8" s="89"/>
      <c r="AK8" s="89"/>
      <c r="AL8" s="2"/>
      <c r="AM8" s="1"/>
      <c r="AN8" s="2"/>
      <c r="AO8" s="2"/>
      <c r="AP8" s="2"/>
      <c r="AQ8" s="2"/>
      <c r="AR8" s="2"/>
      <c r="AS8" s="2"/>
      <c r="AT8" s="2"/>
      <c r="AU8" s="2"/>
    </row>
    <row r="9" spans="1:47" x14ac:dyDescent="0.25">
      <c r="A9" s="1"/>
      <c r="B9" s="1"/>
      <c r="C9" s="23" t="s">
        <v>1</v>
      </c>
      <c r="D9" s="1"/>
      <c r="E9" s="1"/>
      <c r="F9" s="1"/>
      <c r="G9" s="45"/>
      <c r="H9" s="45"/>
      <c r="I9" s="45"/>
      <c r="J9" s="45"/>
      <c r="K9" s="45"/>
      <c r="L9" s="45"/>
      <c r="M9" s="3"/>
      <c r="N9" s="4" t="s">
        <v>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2"/>
      <c r="AO9" s="2"/>
      <c r="AP9" s="2"/>
      <c r="AQ9" s="2"/>
      <c r="AR9" s="2"/>
      <c r="AS9" s="2"/>
      <c r="AT9" s="2"/>
      <c r="AU9" s="2"/>
    </row>
    <row r="10" spans="1:47" x14ac:dyDescent="0.25">
      <c r="A10" s="1"/>
      <c r="B10" s="1"/>
      <c r="C10" s="5"/>
      <c r="D10" s="1"/>
      <c r="E10" s="1"/>
      <c r="F10" s="1"/>
      <c r="G10" s="45"/>
      <c r="H10" s="45"/>
      <c r="I10" s="45"/>
      <c r="J10" s="45"/>
      <c r="K10" s="45"/>
      <c r="L10" s="45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M10" s="1"/>
      <c r="AN10" s="2"/>
      <c r="AO10" s="2"/>
      <c r="AP10" s="2"/>
      <c r="AQ10" s="2"/>
      <c r="AR10" s="2"/>
      <c r="AS10" s="2"/>
      <c r="AT10" s="2"/>
      <c r="AU10" s="2"/>
    </row>
    <row r="11" spans="1:47" x14ac:dyDescent="0.25">
      <c r="A11" s="3"/>
      <c r="B11" s="1"/>
      <c r="C11" s="28" t="s">
        <v>12</v>
      </c>
      <c r="D11" s="1"/>
      <c r="E11" s="1"/>
      <c r="F11" s="1"/>
      <c r="G11" s="45"/>
      <c r="H11" s="45"/>
      <c r="I11" s="45"/>
      <c r="J11" s="45"/>
      <c r="K11" s="45"/>
      <c r="L11" s="45"/>
      <c r="M11" s="1"/>
      <c r="N11" s="2"/>
      <c r="O11" s="84" t="s">
        <v>9</v>
      </c>
      <c r="P11" s="84"/>
      <c r="Q11" s="84"/>
      <c r="R11" s="84"/>
      <c r="S11" s="84"/>
      <c r="T11" s="2"/>
      <c r="U11" s="84" t="s">
        <v>10</v>
      </c>
      <c r="V11" s="84"/>
      <c r="W11" s="84"/>
      <c r="X11" s="84"/>
      <c r="Y11" s="84"/>
      <c r="Z11" s="2"/>
      <c r="AA11" s="84" t="s">
        <v>11</v>
      </c>
      <c r="AB11" s="84"/>
      <c r="AC11" s="84"/>
      <c r="AD11" s="84"/>
      <c r="AE11" s="84"/>
      <c r="AF11" s="2"/>
      <c r="AG11" s="84" t="s">
        <v>601</v>
      </c>
      <c r="AH11" s="84"/>
      <c r="AI11" s="84"/>
      <c r="AJ11" s="84"/>
      <c r="AK11" s="84"/>
      <c r="AL11" s="2"/>
      <c r="AM11" s="1"/>
      <c r="AN11" s="2"/>
      <c r="AO11" s="2"/>
      <c r="AP11" s="2"/>
      <c r="AQ11" s="2"/>
      <c r="AR11" s="2"/>
      <c r="AS11" s="2"/>
      <c r="AT11" s="2"/>
      <c r="AU11" s="2"/>
    </row>
    <row r="12" spans="1:47" x14ac:dyDescent="0.25">
      <c r="A12" s="1"/>
      <c r="B12" s="1"/>
      <c r="C12" s="5"/>
      <c r="D12" s="1"/>
      <c r="E12" s="1"/>
      <c r="F12" s="1"/>
      <c r="G12" s="45"/>
      <c r="H12" s="45"/>
      <c r="I12" s="45"/>
      <c r="J12" s="45"/>
      <c r="K12" s="45"/>
      <c r="L12" s="45"/>
      <c r="M12" s="1"/>
      <c r="N12" s="2"/>
      <c r="O12" s="2"/>
      <c r="P12" s="87">
        <v>570000</v>
      </c>
      <c r="Q12" s="87"/>
      <c r="R12" s="87"/>
      <c r="S12" s="87"/>
      <c r="T12" s="2"/>
      <c r="U12" s="2"/>
      <c r="V12" s="86">
        <f>IFERROR(GETPIVOTDATA("[Measures].[Somme de Coûts]",'TCD Formation'!$X$3),"")</f>
        <v>544502.51670000004</v>
      </c>
      <c r="W12" s="86"/>
      <c r="X12" s="86"/>
      <c r="Y12" s="86"/>
      <c r="Z12" s="2"/>
      <c r="AA12" s="2"/>
      <c r="AB12" s="85">
        <f>IFERROR(IF(P12&lt;&gt;"",P12-V12,""),"")</f>
        <v>25497.483299999963</v>
      </c>
      <c r="AC12" s="85"/>
      <c r="AD12" s="85"/>
      <c r="AE12" s="85"/>
      <c r="AF12" s="2"/>
      <c r="AG12" s="2"/>
      <c r="AH12" s="2"/>
      <c r="AI12" s="90">
        <f>IFERROR(GETPIVOTDATA("[Measures].[Moyenne de Coûts]",'TCD Formation'!$AC$3),"")</f>
        <v>999.0871866055046</v>
      </c>
      <c r="AJ12" s="90"/>
      <c r="AK12" s="90"/>
      <c r="AL12" s="2"/>
      <c r="AM12" s="1"/>
      <c r="AN12" s="2"/>
      <c r="AO12" s="2"/>
      <c r="AP12" s="2"/>
      <c r="AQ12" s="2"/>
      <c r="AR12" s="2"/>
      <c r="AS12" s="2"/>
      <c r="AT12" s="2"/>
      <c r="AU12" s="2"/>
    </row>
    <row r="13" spans="1:47" ht="15" customHeight="1" x14ac:dyDescent="0.25">
      <c r="A13" s="1"/>
      <c r="B13" s="1"/>
      <c r="C13" s="23" t="s">
        <v>2</v>
      </c>
      <c r="D13" s="1"/>
      <c r="E13" s="1"/>
      <c r="F13" s="1"/>
      <c r="G13" s="45"/>
      <c r="H13" s="45"/>
      <c r="I13" s="45"/>
      <c r="J13" s="45"/>
      <c r="K13" s="45"/>
      <c r="L13" s="45"/>
      <c r="M13" s="1"/>
      <c r="N13" s="2"/>
      <c r="O13" s="2"/>
      <c r="P13" s="87"/>
      <c r="Q13" s="87"/>
      <c r="R13" s="87"/>
      <c r="S13" s="87"/>
      <c r="T13" s="2"/>
      <c r="U13" s="2"/>
      <c r="V13" s="86"/>
      <c r="W13" s="86"/>
      <c r="X13" s="86"/>
      <c r="Y13" s="86"/>
      <c r="Z13" s="2"/>
      <c r="AA13" s="2"/>
      <c r="AB13" s="85"/>
      <c r="AC13" s="85"/>
      <c r="AD13" s="85"/>
      <c r="AE13" s="85"/>
      <c r="AF13" s="2"/>
      <c r="AG13" s="2"/>
      <c r="AH13" s="2"/>
      <c r="AI13" s="90"/>
      <c r="AJ13" s="90"/>
      <c r="AK13" s="90"/>
      <c r="AL13" s="2"/>
      <c r="AM13" s="1"/>
      <c r="AN13" s="2"/>
      <c r="AO13" s="2"/>
      <c r="AP13" s="2"/>
      <c r="AQ13" s="2"/>
      <c r="AR13" s="2"/>
      <c r="AS13" s="2"/>
      <c r="AT13" s="2"/>
      <c r="AU13" s="2"/>
    </row>
    <row r="14" spans="1:47" ht="15" customHeight="1" x14ac:dyDescent="0.25">
      <c r="A14" s="1"/>
      <c r="B14" s="1"/>
      <c r="C14" s="23"/>
      <c r="D14" s="1"/>
      <c r="E14" s="1"/>
      <c r="F14" s="1"/>
      <c r="G14" s="45"/>
      <c r="H14" s="45"/>
      <c r="I14" s="45"/>
      <c r="J14" s="45"/>
      <c r="K14" s="45"/>
      <c r="L14" s="45"/>
      <c r="M14" s="1"/>
      <c r="N14" s="2"/>
      <c r="O14" s="2"/>
      <c r="P14" s="87"/>
      <c r="Q14" s="87"/>
      <c r="R14" s="87"/>
      <c r="S14" s="87"/>
      <c r="T14" s="2"/>
      <c r="U14" s="2"/>
      <c r="V14" s="86"/>
      <c r="W14" s="86"/>
      <c r="X14" s="86"/>
      <c r="Y14" s="86"/>
      <c r="Z14" s="2"/>
      <c r="AA14" s="56">
        <f>AB12/P12</f>
        <v>4.4732426842105197E-2</v>
      </c>
      <c r="AB14" s="50" t="s">
        <v>631</v>
      </c>
      <c r="AC14" s="43"/>
      <c r="AD14" s="43"/>
      <c r="AE14" s="44"/>
      <c r="AF14" s="2"/>
      <c r="AG14" s="2"/>
      <c r="AH14" s="2"/>
      <c r="AI14" s="90"/>
      <c r="AJ14" s="90"/>
      <c r="AK14" s="90"/>
      <c r="AL14" s="2"/>
      <c r="AM14" s="1"/>
      <c r="AN14" s="2"/>
      <c r="AO14" s="2"/>
      <c r="AP14" s="2"/>
      <c r="AQ14" s="2"/>
      <c r="AR14" s="2"/>
      <c r="AS14" s="2"/>
      <c r="AT14" s="2"/>
      <c r="AU14" s="2"/>
    </row>
    <row r="15" spans="1:47" ht="15" customHeight="1" x14ac:dyDescent="0.25">
      <c r="A15" s="1"/>
      <c r="B15" s="1"/>
      <c r="C15" s="23" t="s">
        <v>632</v>
      </c>
      <c r="D15" s="1"/>
      <c r="E15" s="1"/>
      <c r="F15" s="1"/>
      <c r="G15" s="45"/>
      <c r="H15" s="45"/>
      <c r="I15" s="45"/>
      <c r="J15" s="45"/>
      <c r="K15" s="45"/>
      <c r="L15" s="45"/>
      <c r="M15" s="3"/>
      <c r="N15" s="4" t="s">
        <v>641</v>
      </c>
      <c r="O15" s="1"/>
      <c r="P15" s="1"/>
      <c r="Q15" s="1"/>
      <c r="R15" s="1"/>
      <c r="S15" s="1"/>
      <c r="T15" s="1"/>
      <c r="U15" s="3"/>
      <c r="V15" s="4" t="s">
        <v>654</v>
      </c>
      <c r="W15" s="1"/>
      <c r="X15" s="1"/>
      <c r="Y15" s="1"/>
      <c r="Z15" s="1"/>
      <c r="AA15" s="1"/>
      <c r="AB15" s="3"/>
      <c r="AC15" s="4" t="s">
        <v>640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2"/>
      <c r="AO15" s="2"/>
      <c r="AP15" s="2"/>
      <c r="AQ15" s="2"/>
      <c r="AR15" s="2"/>
      <c r="AS15" s="2"/>
      <c r="AT15" s="2"/>
      <c r="AU15" s="2"/>
    </row>
    <row r="16" spans="1:47" x14ac:dyDescent="0.25">
      <c r="A16" s="1"/>
      <c r="B16" s="1"/>
      <c r="C16" s="23"/>
      <c r="D16" s="1"/>
      <c r="E16" s="1"/>
      <c r="F16" s="1"/>
      <c r="G16" s="45"/>
      <c r="H16" s="45"/>
      <c r="I16" s="45"/>
      <c r="J16" s="45"/>
      <c r="K16" s="45"/>
      <c r="L16" s="45"/>
      <c r="M16" s="1"/>
      <c r="AM16" s="1"/>
      <c r="AN16" s="2"/>
      <c r="AO16" s="2"/>
      <c r="AP16" s="2"/>
      <c r="AQ16" s="2"/>
      <c r="AR16" s="2"/>
      <c r="AS16" s="2"/>
      <c r="AT16" s="2"/>
      <c r="AU16" s="2"/>
    </row>
    <row r="17" spans="1:47" x14ac:dyDescent="0.25">
      <c r="A17" s="1"/>
      <c r="B17" s="1"/>
      <c r="C17" s="23"/>
      <c r="D17" s="1"/>
      <c r="E17" s="1"/>
      <c r="F17" s="1"/>
      <c r="G17" s="45"/>
      <c r="H17" s="45"/>
      <c r="I17" s="45"/>
      <c r="J17" s="45"/>
      <c r="K17" s="45"/>
      <c r="L17" s="45"/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1"/>
      <c r="AN17" s="2"/>
      <c r="AO17" s="2"/>
      <c r="AP17" s="2"/>
      <c r="AQ17" s="2"/>
      <c r="AR17" s="2"/>
      <c r="AS17" s="2"/>
      <c r="AT17" s="2"/>
      <c r="AU17" s="2"/>
    </row>
    <row r="18" spans="1:47" x14ac:dyDescent="0.25">
      <c r="A18" s="1"/>
      <c r="B18" s="1"/>
      <c r="C18" s="23"/>
      <c r="D18" s="1"/>
      <c r="E18" s="1"/>
      <c r="F18" s="1"/>
      <c r="G18" s="45"/>
      <c r="H18" s="45"/>
      <c r="I18" s="45"/>
      <c r="J18" s="45"/>
      <c r="K18" s="45"/>
      <c r="L18" s="45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1"/>
      <c r="AN18" s="2"/>
      <c r="AO18" s="2"/>
      <c r="AP18" s="2"/>
      <c r="AQ18" s="2"/>
      <c r="AR18" s="2"/>
      <c r="AS18" s="2"/>
      <c r="AT18" s="2"/>
      <c r="AU18" s="2"/>
    </row>
    <row r="19" spans="1:47" x14ac:dyDescent="0.25">
      <c r="A19" s="1"/>
      <c r="B19" s="1"/>
      <c r="C19" s="23"/>
      <c r="D19" s="1"/>
      <c r="E19" s="1"/>
      <c r="F19" s="1"/>
      <c r="G19" s="45"/>
      <c r="H19" s="45"/>
      <c r="I19" s="45"/>
      <c r="J19" s="45"/>
      <c r="K19" s="45"/>
      <c r="L19" s="45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1"/>
      <c r="AN19" s="2"/>
      <c r="AO19" s="2"/>
      <c r="AP19" s="2"/>
      <c r="AQ19" s="2"/>
      <c r="AR19" s="2"/>
      <c r="AS19" s="2"/>
      <c r="AT19" s="2"/>
      <c r="AU19" s="2"/>
    </row>
    <row r="20" spans="1:47" x14ac:dyDescent="0.25">
      <c r="A20" s="1"/>
      <c r="B20" s="1"/>
      <c r="C20" s="23"/>
      <c r="D20" s="1"/>
      <c r="E20" s="1"/>
      <c r="F20" s="1"/>
      <c r="G20" s="45"/>
      <c r="H20" s="45"/>
      <c r="I20" s="45"/>
      <c r="J20" s="45"/>
      <c r="K20" s="45"/>
      <c r="L20" s="45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1"/>
      <c r="AN20" s="2"/>
      <c r="AO20" s="2"/>
      <c r="AP20" s="2"/>
      <c r="AQ20" s="2"/>
      <c r="AR20" s="2"/>
      <c r="AS20" s="2"/>
      <c r="AT20" s="2"/>
      <c r="AU20" s="2"/>
    </row>
    <row r="21" spans="1:47" x14ac:dyDescent="0.25">
      <c r="A21" s="1"/>
      <c r="B21" s="1"/>
      <c r="C21" s="23"/>
      <c r="D21" s="1"/>
      <c r="E21" s="1"/>
      <c r="F21" s="1"/>
      <c r="G21" s="45"/>
      <c r="H21" s="45"/>
      <c r="I21" s="45"/>
      <c r="J21" s="45"/>
      <c r="K21" s="45"/>
      <c r="L21" s="45"/>
      <c r="M21" s="34"/>
      <c r="AL21" s="2"/>
      <c r="AM21" s="1"/>
      <c r="AN21" s="2"/>
      <c r="AO21" s="2"/>
      <c r="AP21" s="2"/>
      <c r="AQ21" s="2"/>
      <c r="AR21" s="2"/>
      <c r="AS21" s="2"/>
      <c r="AT21" s="2"/>
      <c r="AU21" s="2"/>
    </row>
    <row r="22" spans="1:47" x14ac:dyDescent="0.25">
      <c r="A22" s="1"/>
      <c r="B22" s="1"/>
      <c r="C22" s="23"/>
      <c r="D22" s="1"/>
      <c r="E22" s="1"/>
      <c r="F22" s="1"/>
      <c r="G22" s="45"/>
      <c r="H22" s="45"/>
      <c r="I22" s="45"/>
      <c r="J22" s="45"/>
      <c r="K22" s="45"/>
      <c r="L22" s="45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1"/>
      <c r="AN22" s="2"/>
      <c r="AO22" s="2"/>
      <c r="AP22" s="2"/>
      <c r="AQ22" s="2"/>
      <c r="AR22" s="2"/>
      <c r="AS22" s="2"/>
      <c r="AT22" s="2"/>
      <c r="AU22" s="2"/>
    </row>
    <row r="23" spans="1:47" x14ac:dyDescent="0.25">
      <c r="A23" s="1"/>
      <c r="B23" s="1"/>
      <c r="C23" s="23"/>
      <c r="D23" s="1"/>
      <c r="E23" s="1"/>
      <c r="F23" s="1"/>
      <c r="G23" s="45"/>
      <c r="H23" s="45"/>
      <c r="I23" s="45"/>
      <c r="J23" s="45"/>
      <c r="K23" s="45"/>
      <c r="L23" s="45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1"/>
      <c r="AN23" s="2"/>
      <c r="AO23" s="2"/>
      <c r="AP23" s="2"/>
      <c r="AQ23" s="2"/>
      <c r="AR23" s="2"/>
      <c r="AS23" s="2"/>
      <c r="AT23" s="2"/>
      <c r="AU23" s="2"/>
    </row>
    <row r="24" spans="1:47" x14ac:dyDescent="0.25">
      <c r="A24" s="1"/>
      <c r="B24" s="1"/>
      <c r="C24" s="23" t="s">
        <v>3</v>
      </c>
      <c r="D24" s="1"/>
      <c r="E24" s="1"/>
      <c r="F24" s="1"/>
      <c r="G24" s="45"/>
      <c r="H24" s="45"/>
      <c r="I24" s="45"/>
      <c r="J24" s="45"/>
      <c r="K24" s="45"/>
      <c r="L24" s="45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1"/>
      <c r="AN24" s="2"/>
      <c r="AO24" s="2"/>
      <c r="AP24" s="2"/>
      <c r="AQ24" s="2"/>
      <c r="AR24" s="2"/>
      <c r="AS24" s="2"/>
      <c r="AT24" s="2"/>
      <c r="AU24" s="2"/>
    </row>
    <row r="25" spans="1:47" x14ac:dyDescent="0.25">
      <c r="A25" s="1"/>
      <c r="B25" s="1"/>
      <c r="C25" s="23"/>
      <c r="D25" s="1"/>
      <c r="E25" s="1"/>
      <c r="F25" s="1"/>
      <c r="G25" s="45"/>
      <c r="H25" s="45"/>
      <c r="I25" s="45"/>
      <c r="J25" s="45"/>
      <c r="K25" s="45"/>
      <c r="L25" s="45"/>
      <c r="M25" s="1"/>
      <c r="N25" s="2"/>
      <c r="O25" s="2"/>
      <c r="P25" s="2"/>
      <c r="AM25" s="1"/>
      <c r="AN25" s="2"/>
      <c r="AO25" s="2"/>
      <c r="AP25" s="2"/>
      <c r="AQ25" s="2"/>
      <c r="AR25" s="2"/>
      <c r="AS25" s="2"/>
      <c r="AT25" s="2"/>
      <c r="AU25" s="2"/>
    </row>
    <row r="26" spans="1:47" x14ac:dyDescent="0.25">
      <c r="A26" s="1"/>
      <c r="B26" s="1"/>
      <c r="C26" s="23" t="s">
        <v>18</v>
      </c>
      <c r="D26" s="1"/>
      <c r="E26" s="1"/>
      <c r="F26" s="1"/>
      <c r="G26" s="45"/>
      <c r="H26" s="45"/>
      <c r="I26" s="45"/>
      <c r="J26" s="45"/>
      <c r="K26" s="45"/>
      <c r="L26" s="45"/>
      <c r="M26" s="1"/>
      <c r="N26" s="2"/>
      <c r="O26" s="2"/>
      <c r="P26" s="2"/>
      <c r="AM26" s="1"/>
      <c r="AN26" s="2"/>
      <c r="AO26" s="2"/>
      <c r="AP26" s="2"/>
      <c r="AQ26" s="2"/>
      <c r="AR26" s="2"/>
      <c r="AS26" s="2"/>
      <c r="AT26" s="2"/>
      <c r="AU26" s="2"/>
    </row>
    <row r="27" spans="1:47" x14ac:dyDescent="0.25">
      <c r="A27" s="1"/>
      <c r="B27" s="1"/>
      <c r="C27" s="23"/>
      <c r="D27" s="1"/>
      <c r="E27" s="1"/>
      <c r="F27" s="1"/>
      <c r="G27" s="45"/>
      <c r="H27" s="45"/>
      <c r="I27" s="45"/>
      <c r="J27" s="45"/>
      <c r="K27" s="45"/>
      <c r="L27" s="45"/>
      <c r="M27" s="1"/>
      <c r="N27" s="2"/>
      <c r="O27" s="2"/>
      <c r="P27" s="2"/>
      <c r="AM27" s="1"/>
      <c r="AN27" s="2"/>
      <c r="AO27" s="2"/>
      <c r="AP27" s="2"/>
      <c r="AQ27" s="2"/>
      <c r="AR27" s="2"/>
      <c r="AS27" s="2"/>
      <c r="AT27" s="2"/>
      <c r="AU27" s="2"/>
    </row>
    <row r="28" spans="1:47" x14ac:dyDescent="0.25">
      <c r="A28" s="1"/>
      <c r="B28" s="1"/>
      <c r="C28" s="1"/>
      <c r="D28" s="1"/>
      <c r="E28" s="1"/>
      <c r="F28" s="1"/>
      <c r="G28" s="45"/>
      <c r="H28" s="45"/>
      <c r="I28" s="45"/>
      <c r="J28" s="45"/>
      <c r="K28" s="45"/>
      <c r="L28" s="4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2"/>
      <c r="AO28" s="2"/>
      <c r="AP28" s="2"/>
      <c r="AQ28" s="2"/>
      <c r="AR28" s="2"/>
      <c r="AS28" s="2"/>
      <c r="AT28" s="2"/>
      <c r="AU28" s="2"/>
    </row>
    <row r="29" spans="1:4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AP29" s="2"/>
      <c r="AQ29" s="2"/>
      <c r="AR29" s="2"/>
      <c r="AS29" s="2"/>
      <c r="AT29" s="2"/>
      <c r="AU29" s="2"/>
    </row>
    <row r="30" spans="1:4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AP30" s="2"/>
      <c r="AQ30" s="2"/>
      <c r="AR30" s="2"/>
      <c r="AS30" s="2"/>
      <c r="AT30" s="2"/>
      <c r="AU30" s="2"/>
    </row>
    <row r="31" spans="1:4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AP31" s="2"/>
      <c r="AQ31" s="2"/>
      <c r="AR31" s="2"/>
      <c r="AS31" s="2"/>
      <c r="AT31" s="2"/>
      <c r="AU31" s="2"/>
    </row>
    <row r="32" spans="1:4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AP32" s="2"/>
      <c r="AQ32" s="2"/>
      <c r="AR32" s="2"/>
      <c r="AS32" s="2"/>
      <c r="AT32" s="2"/>
      <c r="AU32" s="2"/>
    </row>
    <row r="33" spans="1:4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AP33" s="2"/>
      <c r="AQ33" s="2"/>
      <c r="AR33" s="2"/>
      <c r="AS33" s="2"/>
      <c r="AT33" s="2"/>
      <c r="AU33" s="2"/>
    </row>
  </sheetData>
  <sheetProtection sheet="1" objects="1" scenarios="1" selectLockedCells="1"/>
  <mergeCells count="17">
    <mergeCell ref="U11:Y11"/>
    <mergeCell ref="Q6:S7"/>
    <mergeCell ref="G1:AM2"/>
    <mergeCell ref="AA11:AE11"/>
    <mergeCell ref="AG11:AK11"/>
    <mergeCell ref="AB12:AE13"/>
    <mergeCell ref="O5:S5"/>
    <mergeCell ref="U5:Y5"/>
    <mergeCell ref="AA5:AE5"/>
    <mergeCell ref="AG5:AK5"/>
    <mergeCell ref="V12:Y14"/>
    <mergeCell ref="P12:S14"/>
    <mergeCell ref="AC6:AE8"/>
    <mergeCell ref="AI6:AK8"/>
    <mergeCell ref="AI12:AK14"/>
    <mergeCell ref="W6:Y8"/>
    <mergeCell ref="O11:S11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8CA3-DEED-45F0-9E04-A4AD32C5D78E}">
  <sheetPr>
    <tabColor theme="8"/>
  </sheetPr>
  <dimension ref="A1:Y41"/>
  <sheetViews>
    <sheetView showGridLines="0" workbookViewId="0"/>
  </sheetViews>
  <sheetFormatPr baseColWidth="10" defaultRowHeight="15" x14ac:dyDescent="0.25"/>
  <cols>
    <col min="1" max="6" width="4.7109375" customWidth="1"/>
    <col min="7" max="7" width="2.7109375" customWidth="1"/>
    <col min="8" max="8" width="4.7109375" customWidth="1"/>
    <col min="9" max="9" width="13.140625" customWidth="1"/>
    <col min="10" max="10" width="16.140625" customWidth="1"/>
    <col min="11" max="11" width="13.7109375" bestFit="1" customWidth="1"/>
    <col min="12" max="12" width="11.7109375" customWidth="1"/>
    <col min="13" max="13" width="9.42578125" bestFit="1" customWidth="1"/>
    <col min="14" max="14" width="15.5703125" bestFit="1" customWidth="1"/>
    <col min="15" max="15" width="30" customWidth="1"/>
    <col min="16" max="16" width="13.5703125" bestFit="1" customWidth="1"/>
    <col min="17" max="18" width="2.7109375" customWidth="1"/>
    <col min="19" max="24" width="4.7109375" customWidth="1"/>
    <col min="25" max="25" width="2.7109375" customWidth="1"/>
  </cols>
  <sheetData>
    <row r="1" spans="1:25" ht="15" customHeight="1" x14ac:dyDescent="0.25">
      <c r="A1" s="1"/>
      <c r="B1" s="1"/>
      <c r="C1" s="1"/>
      <c r="D1" s="1"/>
      <c r="E1" s="1"/>
      <c r="F1" s="1"/>
      <c r="G1" s="34"/>
      <c r="H1" s="91" t="s">
        <v>645</v>
      </c>
      <c r="I1" s="91"/>
      <c r="J1" s="91"/>
      <c r="K1" s="91"/>
      <c r="L1" s="91"/>
      <c r="M1" s="91"/>
      <c r="N1" s="91"/>
      <c r="O1" s="91"/>
      <c r="P1" s="91"/>
      <c r="Q1" s="91"/>
      <c r="R1" s="61"/>
      <c r="S1" s="34"/>
      <c r="T1" s="34"/>
      <c r="U1" s="34"/>
      <c r="V1" s="34"/>
      <c r="W1" s="34"/>
      <c r="X1" s="34"/>
      <c r="Y1" s="1"/>
    </row>
    <row r="2" spans="1:25" ht="15" customHeight="1" x14ac:dyDescent="0.25">
      <c r="A2" s="1"/>
      <c r="B2" s="1"/>
      <c r="C2" s="1"/>
      <c r="D2" s="1"/>
      <c r="E2" s="1"/>
      <c r="F2" s="1"/>
      <c r="G2" s="34"/>
      <c r="H2" s="91"/>
      <c r="I2" s="91"/>
      <c r="J2" s="91"/>
      <c r="K2" s="91"/>
      <c r="L2" s="91"/>
      <c r="M2" s="91"/>
      <c r="N2" s="91"/>
      <c r="O2" s="91"/>
      <c r="P2" s="91"/>
      <c r="Q2" s="91"/>
      <c r="R2" s="61"/>
      <c r="S2" s="34"/>
      <c r="T2" s="34"/>
      <c r="U2" s="34"/>
      <c r="V2" s="34"/>
      <c r="W2" s="34"/>
      <c r="X2" s="34"/>
      <c r="Y2" s="1"/>
    </row>
    <row r="3" spans="1:25" x14ac:dyDescent="0.25">
      <c r="A3" s="1"/>
      <c r="B3" s="1"/>
      <c r="C3" s="1"/>
      <c r="D3" s="1"/>
      <c r="E3" s="1"/>
      <c r="F3" s="1"/>
      <c r="G3" s="54"/>
      <c r="H3" s="58" t="s">
        <v>644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1"/>
    </row>
    <row r="4" spans="1:25" x14ac:dyDescent="0.25">
      <c r="A4" s="1"/>
      <c r="B4" s="1"/>
      <c r="C4" s="1"/>
      <c r="D4" s="1"/>
      <c r="E4" s="1"/>
      <c r="F4" s="1"/>
      <c r="G4" s="1"/>
      <c r="R4" s="34"/>
      <c r="S4" s="34"/>
      <c r="T4" s="34"/>
      <c r="U4" s="34"/>
      <c r="V4" s="34"/>
      <c r="W4" s="34"/>
      <c r="X4" s="34"/>
      <c r="Y4" s="1"/>
    </row>
    <row r="5" spans="1:25" x14ac:dyDescent="0.25">
      <c r="A5" s="1"/>
      <c r="B5" s="1"/>
      <c r="C5" s="1"/>
      <c r="D5" s="1"/>
      <c r="E5" s="1"/>
      <c r="F5" s="1"/>
      <c r="G5" s="1"/>
      <c r="I5" s="36" t="s">
        <v>679</v>
      </c>
      <c r="J5" t="s" vm="1">
        <v>629</v>
      </c>
      <c r="R5" s="34"/>
      <c r="S5" s="34"/>
      <c r="T5" s="34"/>
      <c r="U5" s="34"/>
      <c r="V5" s="34"/>
      <c r="W5" s="34"/>
      <c r="X5" s="34"/>
      <c r="Y5" s="1"/>
    </row>
    <row r="6" spans="1:25" x14ac:dyDescent="0.25">
      <c r="A6" s="1"/>
      <c r="B6" s="1"/>
      <c r="C6" s="1"/>
      <c r="D6" s="1"/>
      <c r="E6" s="1"/>
      <c r="F6" s="1"/>
      <c r="G6" s="1"/>
      <c r="R6" s="34"/>
      <c r="S6" s="34"/>
      <c r="T6" s="34"/>
      <c r="U6" s="34"/>
      <c r="V6" s="34"/>
      <c r="W6" s="34"/>
      <c r="X6" s="34"/>
      <c r="Y6" s="1"/>
    </row>
    <row r="7" spans="1:25" x14ac:dyDescent="0.25">
      <c r="A7" s="1"/>
      <c r="B7" s="1"/>
      <c r="C7" s="23" t="s">
        <v>0</v>
      </c>
      <c r="D7" s="1"/>
      <c r="E7" s="1"/>
      <c r="F7" s="1"/>
      <c r="G7" s="1"/>
      <c r="I7" t="s">
        <v>24</v>
      </c>
      <c r="J7" t="s">
        <v>25</v>
      </c>
      <c r="K7" t="s">
        <v>26</v>
      </c>
      <c r="L7" t="s">
        <v>27</v>
      </c>
      <c r="M7" t="s">
        <v>583</v>
      </c>
      <c r="N7" t="s">
        <v>30</v>
      </c>
      <c r="O7" t="s">
        <v>31</v>
      </c>
      <c r="P7" t="s">
        <v>628</v>
      </c>
      <c r="R7" s="34"/>
      <c r="S7" s="62" t="s">
        <v>4</v>
      </c>
      <c r="T7" s="45"/>
      <c r="U7" s="45"/>
      <c r="V7" s="46"/>
      <c r="W7" s="45"/>
      <c r="X7" s="45"/>
      <c r="Y7" s="1"/>
    </row>
    <row r="8" spans="1:25" x14ac:dyDescent="0.25">
      <c r="A8" s="1"/>
      <c r="B8" s="1"/>
      <c r="C8" s="23"/>
      <c r="D8" s="1"/>
      <c r="E8" s="1"/>
      <c r="F8" s="1"/>
      <c r="G8" s="1"/>
      <c r="I8">
        <v>70023</v>
      </c>
      <c r="J8" t="s">
        <v>46</v>
      </c>
      <c r="K8" t="s">
        <v>47</v>
      </c>
      <c r="L8" t="s">
        <v>48</v>
      </c>
      <c r="M8" t="s">
        <v>585</v>
      </c>
      <c r="N8" s="24">
        <v>43752</v>
      </c>
      <c r="O8" t="s">
        <v>49</v>
      </c>
      <c r="P8">
        <v>4</v>
      </c>
      <c r="R8" s="34"/>
      <c r="S8" s="45"/>
      <c r="T8" s="45"/>
      <c r="U8" s="45"/>
      <c r="V8" s="46"/>
      <c r="W8" s="45"/>
      <c r="X8" s="45"/>
      <c r="Y8" s="1"/>
    </row>
    <row r="9" spans="1:25" x14ac:dyDescent="0.25">
      <c r="A9" s="1"/>
      <c r="B9" s="1"/>
      <c r="C9" s="23" t="s">
        <v>1</v>
      </c>
      <c r="D9" s="1"/>
      <c r="E9" s="1"/>
      <c r="F9" s="1"/>
      <c r="G9" s="1"/>
      <c r="I9">
        <v>70067</v>
      </c>
      <c r="J9" t="s">
        <v>190</v>
      </c>
      <c r="K9" t="s">
        <v>101</v>
      </c>
      <c r="L9" t="s">
        <v>34</v>
      </c>
      <c r="M9" t="s">
        <v>585</v>
      </c>
      <c r="N9" s="24">
        <v>43083</v>
      </c>
      <c r="O9" t="s">
        <v>58</v>
      </c>
      <c r="P9">
        <v>6</v>
      </c>
      <c r="R9" s="34"/>
      <c r="S9" s="45"/>
      <c r="T9" s="45"/>
      <c r="U9" s="45"/>
      <c r="V9" s="45"/>
      <c r="W9" s="45"/>
      <c r="X9" s="45"/>
      <c r="Y9" s="1"/>
    </row>
    <row r="10" spans="1:25" x14ac:dyDescent="0.25">
      <c r="A10" s="1"/>
      <c r="B10" s="1"/>
      <c r="C10" s="23"/>
      <c r="D10" s="1"/>
      <c r="E10" s="1"/>
      <c r="F10" s="1"/>
      <c r="G10" s="1"/>
      <c r="I10">
        <v>70102</v>
      </c>
      <c r="J10" t="s">
        <v>219</v>
      </c>
      <c r="K10" t="s">
        <v>220</v>
      </c>
      <c r="L10" t="s">
        <v>34</v>
      </c>
      <c r="M10" t="s">
        <v>585</v>
      </c>
      <c r="N10" s="24">
        <v>43831</v>
      </c>
      <c r="O10" t="s">
        <v>221</v>
      </c>
      <c r="P10">
        <v>4</v>
      </c>
      <c r="R10" s="34"/>
      <c r="S10" s="45"/>
      <c r="T10" s="45"/>
      <c r="U10" s="45"/>
      <c r="V10" s="45"/>
      <c r="W10" s="45"/>
      <c r="X10" s="45"/>
      <c r="Y10" s="1"/>
    </row>
    <row r="11" spans="1:25" x14ac:dyDescent="0.25">
      <c r="A11" s="1"/>
      <c r="B11" s="1"/>
      <c r="C11" s="23" t="s">
        <v>12</v>
      </c>
      <c r="D11" s="1"/>
      <c r="E11" s="1"/>
      <c r="F11" s="1"/>
      <c r="G11" s="1"/>
      <c r="I11">
        <v>70146</v>
      </c>
      <c r="J11" t="s">
        <v>281</v>
      </c>
      <c r="K11" t="s">
        <v>97</v>
      </c>
      <c r="L11" t="s">
        <v>34</v>
      </c>
      <c r="M11" t="s">
        <v>585</v>
      </c>
      <c r="N11" s="24">
        <v>36161</v>
      </c>
      <c r="O11" t="s">
        <v>64</v>
      </c>
      <c r="P11">
        <v>25</v>
      </c>
      <c r="R11" s="34"/>
      <c r="S11" s="45"/>
      <c r="T11" s="45"/>
      <c r="U11" s="45"/>
      <c r="V11" s="45"/>
      <c r="W11" s="45"/>
      <c r="X11" s="45"/>
      <c r="Y11" s="1"/>
    </row>
    <row r="12" spans="1:25" x14ac:dyDescent="0.25">
      <c r="A12" s="1"/>
      <c r="B12" s="1"/>
      <c r="C12" s="5"/>
      <c r="D12" s="1"/>
      <c r="E12" s="1"/>
      <c r="F12" s="1"/>
      <c r="G12" s="1"/>
      <c r="I12">
        <v>70214</v>
      </c>
      <c r="J12" t="s">
        <v>134</v>
      </c>
      <c r="K12" t="s">
        <v>135</v>
      </c>
      <c r="L12" t="s">
        <v>34</v>
      </c>
      <c r="M12" t="s">
        <v>585</v>
      </c>
      <c r="N12" s="24">
        <v>41960</v>
      </c>
      <c r="O12" t="s">
        <v>75</v>
      </c>
      <c r="P12">
        <v>9</v>
      </c>
      <c r="R12" s="34"/>
      <c r="S12" s="45"/>
      <c r="T12" s="45"/>
      <c r="U12" s="45"/>
      <c r="V12" s="45"/>
      <c r="W12" s="45"/>
      <c r="X12" s="45"/>
      <c r="Y12" s="1"/>
    </row>
    <row r="13" spans="1:25" x14ac:dyDescent="0.25">
      <c r="A13" s="54"/>
      <c r="B13" s="1"/>
      <c r="C13" s="53" t="s">
        <v>2</v>
      </c>
      <c r="D13" s="1"/>
      <c r="E13" s="1"/>
      <c r="F13" s="1"/>
      <c r="G13" s="1"/>
      <c r="I13">
        <v>70216</v>
      </c>
      <c r="J13" t="s">
        <v>322</v>
      </c>
      <c r="K13" t="s">
        <v>262</v>
      </c>
      <c r="L13" t="s">
        <v>34</v>
      </c>
      <c r="M13" t="s">
        <v>585</v>
      </c>
      <c r="N13" s="24">
        <v>43255</v>
      </c>
      <c r="O13" t="s">
        <v>43</v>
      </c>
      <c r="P13">
        <v>6</v>
      </c>
      <c r="R13" s="34"/>
      <c r="S13" s="45"/>
      <c r="T13" s="45"/>
      <c r="U13" s="45"/>
      <c r="V13" s="45"/>
      <c r="W13" s="45"/>
      <c r="X13" s="45"/>
      <c r="Y13" s="1"/>
    </row>
    <row r="14" spans="1:25" x14ac:dyDescent="0.25">
      <c r="A14" s="1"/>
      <c r="B14" s="1"/>
      <c r="C14" s="5"/>
      <c r="D14" s="1"/>
      <c r="E14" s="1"/>
      <c r="F14" s="1"/>
      <c r="G14" s="1"/>
      <c r="I14">
        <v>70250</v>
      </c>
      <c r="J14" t="s">
        <v>422</v>
      </c>
      <c r="K14" t="s">
        <v>423</v>
      </c>
      <c r="L14" t="s">
        <v>34</v>
      </c>
      <c r="M14" t="s">
        <v>585</v>
      </c>
      <c r="N14" s="24">
        <v>42219</v>
      </c>
      <c r="O14" t="s">
        <v>67</v>
      </c>
      <c r="P14">
        <v>8</v>
      </c>
      <c r="R14" s="34"/>
      <c r="S14" s="45"/>
      <c r="T14" s="45"/>
      <c r="U14" s="45"/>
      <c r="V14" s="45"/>
      <c r="W14" s="45"/>
      <c r="X14" s="45"/>
      <c r="Y14" s="1"/>
    </row>
    <row r="15" spans="1:25" x14ac:dyDescent="0.25">
      <c r="A15" s="1"/>
      <c r="B15" s="1"/>
      <c r="C15" s="23" t="s">
        <v>632</v>
      </c>
      <c r="D15" s="1"/>
      <c r="E15" s="1"/>
      <c r="F15" s="1"/>
      <c r="G15" s="1"/>
      <c r="I15">
        <v>70330</v>
      </c>
      <c r="J15" t="s">
        <v>103</v>
      </c>
      <c r="K15" t="s">
        <v>104</v>
      </c>
      <c r="L15" t="s">
        <v>34</v>
      </c>
      <c r="M15" t="s">
        <v>585</v>
      </c>
      <c r="N15" s="24">
        <v>43360</v>
      </c>
      <c r="O15" t="s">
        <v>75</v>
      </c>
      <c r="P15">
        <v>5</v>
      </c>
      <c r="R15" s="34"/>
      <c r="S15" s="45"/>
      <c r="T15" s="45"/>
      <c r="U15" s="45"/>
      <c r="V15" s="45"/>
      <c r="W15" s="45"/>
      <c r="X15" s="45"/>
      <c r="Y15" s="1"/>
    </row>
    <row r="16" spans="1:25" x14ac:dyDescent="0.25">
      <c r="A16" s="1"/>
      <c r="B16" s="1"/>
      <c r="C16" s="5"/>
      <c r="D16" s="1"/>
      <c r="E16" s="1"/>
      <c r="F16" s="1"/>
      <c r="G16" s="1"/>
      <c r="I16">
        <v>70372</v>
      </c>
      <c r="J16" t="s">
        <v>390</v>
      </c>
      <c r="K16" t="s">
        <v>251</v>
      </c>
      <c r="L16" t="s">
        <v>34</v>
      </c>
      <c r="M16" t="s">
        <v>585</v>
      </c>
      <c r="N16" s="24">
        <v>43535</v>
      </c>
      <c r="O16" t="s">
        <v>107</v>
      </c>
      <c r="P16">
        <v>5</v>
      </c>
      <c r="R16" s="34"/>
      <c r="S16" s="45"/>
      <c r="T16" s="45"/>
      <c r="U16" s="45"/>
      <c r="V16" s="45"/>
      <c r="W16" s="45"/>
      <c r="X16" s="45"/>
      <c r="Y16" s="1"/>
    </row>
    <row r="17" spans="1:25" x14ac:dyDescent="0.25">
      <c r="A17" s="1"/>
      <c r="B17" s="1"/>
      <c r="C17" s="5"/>
      <c r="D17" s="1"/>
      <c r="E17" s="1"/>
      <c r="F17" s="1"/>
      <c r="G17" s="1"/>
      <c r="I17">
        <v>70399</v>
      </c>
      <c r="J17" t="s">
        <v>380</v>
      </c>
      <c r="K17" t="s">
        <v>381</v>
      </c>
      <c r="L17" t="s">
        <v>34</v>
      </c>
      <c r="M17" t="s">
        <v>585</v>
      </c>
      <c r="N17" s="24">
        <v>43043</v>
      </c>
      <c r="O17" t="s">
        <v>67</v>
      </c>
      <c r="P17">
        <v>6</v>
      </c>
      <c r="R17" s="34"/>
      <c r="S17" s="45"/>
      <c r="T17" s="45"/>
      <c r="U17" s="45"/>
      <c r="V17" s="45"/>
      <c r="W17" s="45"/>
      <c r="X17" s="45"/>
      <c r="Y17" s="1"/>
    </row>
    <row r="18" spans="1:25" x14ac:dyDescent="0.25">
      <c r="A18" s="1"/>
      <c r="B18" s="1"/>
      <c r="C18" s="5"/>
      <c r="D18" s="1"/>
      <c r="E18" s="1"/>
      <c r="F18" s="1"/>
      <c r="G18" s="1"/>
      <c r="I18">
        <v>70427</v>
      </c>
      <c r="J18" t="s">
        <v>384</v>
      </c>
      <c r="K18" t="s">
        <v>385</v>
      </c>
      <c r="L18" t="s">
        <v>34</v>
      </c>
      <c r="M18" t="s">
        <v>585</v>
      </c>
      <c r="N18" s="24">
        <v>43348</v>
      </c>
      <c r="O18" t="s">
        <v>386</v>
      </c>
      <c r="P18">
        <v>5</v>
      </c>
      <c r="R18" s="34"/>
      <c r="S18" s="45"/>
      <c r="T18" s="45"/>
      <c r="U18" s="45"/>
      <c r="V18" s="45"/>
      <c r="W18" s="45"/>
      <c r="X18" s="45"/>
      <c r="Y18" s="1"/>
    </row>
    <row r="19" spans="1:25" x14ac:dyDescent="0.25">
      <c r="A19" s="1"/>
      <c r="B19" s="1"/>
      <c r="C19" s="5"/>
      <c r="D19" s="1"/>
      <c r="E19" s="1"/>
      <c r="F19" s="1"/>
      <c r="G19" s="1"/>
      <c r="I19">
        <v>70466</v>
      </c>
      <c r="J19" t="s">
        <v>207</v>
      </c>
      <c r="K19" t="s">
        <v>208</v>
      </c>
      <c r="L19" t="s">
        <v>34</v>
      </c>
      <c r="M19" t="s">
        <v>585</v>
      </c>
      <c r="N19" s="24">
        <v>39818</v>
      </c>
      <c r="O19" t="s">
        <v>43</v>
      </c>
      <c r="P19">
        <v>15</v>
      </c>
      <c r="R19" s="34"/>
      <c r="S19" s="45"/>
      <c r="T19" s="45"/>
      <c r="U19" s="45"/>
      <c r="V19" s="45"/>
      <c r="W19" s="45"/>
      <c r="X19" s="45"/>
      <c r="Y19" s="1"/>
    </row>
    <row r="20" spans="1:25" x14ac:dyDescent="0.25">
      <c r="A20" s="1"/>
      <c r="B20" s="1"/>
      <c r="C20" s="5"/>
      <c r="D20" s="1"/>
      <c r="E20" s="1"/>
      <c r="F20" s="1"/>
      <c r="G20" s="1"/>
      <c r="I20">
        <v>70488</v>
      </c>
      <c r="J20" t="s">
        <v>165</v>
      </c>
      <c r="K20" t="s">
        <v>166</v>
      </c>
      <c r="L20" t="s">
        <v>34</v>
      </c>
      <c r="M20" t="s">
        <v>585</v>
      </c>
      <c r="N20" s="24">
        <v>40912</v>
      </c>
      <c r="O20" t="s">
        <v>67</v>
      </c>
      <c r="P20">
        <v>12</v>
      </c>
      <c r="R20" s="34"/>
      <c r="S20" s="45"/>
      <c r="T20" s="45"/>
      <c r="U20" s="45"/>
      <c r="V20" s="45"/>
      <c r="W20" s="45"/>
      <c r="X20" s="45"/>
      <c r="Y20" s="1"/>
    </row>
    <row r="21" spans="1:25" x14ac:dyDescent="0.25">
      <c r="A21" s="1"/>
      <c r="B21" s="1"/>
      <c r="C21" s="5"/>
      <c r="D21" s="1"/>
      <c r="E21" s="1"/>
      <c r="F21" s="1"/>
      <c r="G21" s="1"/>
      <c r="I21">
        <v>70490</v>
      </c>
      <c r="J21" t="s">
        <v>89</v>
      </c>
      <c r="K21" t="s">
        <v>90</v>
      </c>
      <c r="L21" t="s">
        <v>48</v>
      </c>
      <c r="M21" t="s">
        <v>585</v>
      </c>
      <c r="N21" s="24">
        <v>43024</v>
      </c>
      <c r="O21" t="s">
        <v>91</v>
      </c>
      <c r="P21">
        <v>6</v>
      </c>
      <c r="R21" s="34"/>
      <c r="S21" s="45"/>
      <c r="T21" s="45"/>
      <c r="U21" s="45"/>
      <c r="V21" s="45"/>
      <c r="W21" s="45"/>
      <c r="X21" s="45"/>
      <c r="Y21" s="1"/>
    </row>
    <row r="22" spans="1:25" x14ac:dyDescent="0.25">
      <c r="A22" s="1"/>
      <c r="B22" s="1"/>
      <c r="C22" s="5"/>
      <c r="D22" s="1"/>
      <c r="E22" s="1"/>
      <c r="F22" s="1"/>
      <c r="G22" s="1"/>
      <c r="I22">
        <v>70557</v>
      </c>
      <c r="J22" t="s">
        <v>245</v>
      </c>
      <c r="K22" t="s">
        <v>246</v>
      </c>
      <c r="L22" t="s">
        <v>34</v>
      </c>
      <c r="M22" t="s">
        <v>585</v>
      </c>
      <c r="N22" s="24">
        <v>40026</v>
      </c>
      <c r="O22" t="s">
        <v>64</v>
      </c>
      <c r="P22">
        <v>14</v>
      </c>
      <c r="R22" s="34"/>
      <c r="S22" s="45"/>
      <c r="T22" s="45"/>
      <c r="U22" s="45"/>
      <c r="V22" s="45"/>
      <c r="W22" s="45"/>
      <c r="X22" s="45"/>
      <c r="Y22" s="1"/>
    </row>
    <row r="23" spans="1:25" x14ac:dyDescent="0.25">
      <c r="A23" s="1"/>
      <c r="B23" s="1"/>
      <c r="C23" s="5"/>
      <c r="D23" s="1"/>
      <c r="E23" s="1"/>
      <c r="F23" s="1"/>
      <c r="G23" s="1"/>
      <c r="I23">
        <v>70588</v>
      </c>
      <c r="J23" t="s">
        <v>259</v>
      </c>
      <c r="K23" t="s">
        <v>260</v>
      </c>
      <c r="L23" t="s">
        <v>34</v>
      </c>
      <c r="M23" t="s">
        <v>585</v>
      </c>
      <c r="N23" s="24">
        <v>43164</v>
      </c>
      <c r="O23" t="s">
        <v>61</v>
      </c>
      <c r="P23">
        <v>6</v>
      </c>
      <c r="R23" s="34"/>
      <c r="S23" s="45"/>
      <c r="T23" s="45"/>
      <c r="U23" s="45"/>
      <c r="V23" s="45"/>
      <c r="W23" s="45"/>
      <c r="X23" s="45"/>
      <c r="Y23" s="1"/>
    </row>
    <row r="24" spans="1:25" x14ac:dyDescent="0.25">
      <c r="A24" s="1"/>
      <c r="B24" s="1"/>
      <c r="C24" s="23" t="s">
        <v>3</v>
      </c>
      <c r="D24" s="1"/>
      <c r="E24" s="1"/>
      <c r="F24" s="1"/>
      <c r="G24" s="1"/>
      <c r="I24">
        <v>70596</v>
      </c>
      <c r="J24" t="s">
        <v>116</v>
      </c>
      <c r="K24" t="s">
        <v>97</v>
      </c>
      <c r="L24" t="s">
        <v>34</v>
      </c>
      <c r="M24" t="s">
        <v>585</v>
      </c>
      <c r="N24" s="24">
        <v>43255</v>
      </c>
      <c r="O24" t="s">
        <v>36</v>
      </c>
      <c r="P24">
        <v>6</v>
      </c>
      <c r="R24" s="34"/>
      <c r="S24" s="45"/>
      <c r="T24" s="45"/>
      <c r="U24" s="45"/>
      <c r="V24" s="45"/>
      <c r="W24" s="45"/>
      <c r="X24" s="45"/>
      <c r="Y24" s="1"/>
    </row>
    <row r="25" spans="1:25" x14ac:dyDescent="0.25">
      <c r="A25" s="1"/>
      <c r="B25" s="1"/>
      <c r="C25" s="23"/>
      <c r="D25" s="1"/>
      <c r="E25" s="1"/>
      <c r="F25" s="1"/>
      <c r="G25" s="1"/>
      <c r="I25">
        <v>70670</v>
      </c>
      <c r="J25" t="s">
        <v>98</v>
      </c>
      <c r="K25" t="s">
        <v>99</v>
      </c>
      <c r="L25" t="s">
        <v>34</v>
      </c>
      <c r="M25" t="s">
        <v>585</v>
      </c>
      <c r="N25" s="24">
        <v>42646</v>
      </c>
      <c r="O25" t="s">
        <v>43</v>
      </c>
      <c r="P25">
        <v>7</v>
      </c>
      <c r="R25" s="34"/>
      <c r="S25" s="45"/>
      <c r="T25" s="45"/>
      <c r="U25" s="45"/>
      <c r="V25" s="45"/>
      <c r="W25" s="45"/>
      <c r="X25" s="45"/>
      <c r="Y25" s="1"/>
    </row>
    <row r="26" spans="1:25" x14ac:dyDescent="0.25">
      <c r="A26" s="1"/>
      <c r="B26" s="1"/>
      <c r="C26" s="23" t="s">
        <v>18</v>
      </c>
      <c r="D26" s="1"/>
      <c r="E26" s="1"/>
      <c r="F26" s="1"/>
      <c r="G26" s="1"/>
      <c r="I26">
        <v>70779</v>
      </c>
      <c r="J26" t="s">
        <v>312</v>
      </c>
      <c r="K26" t="s">
        <v>313</v>
      </c>
      <c r="L26" t="s">
        <v>34</v>
      </c>
      <c r="M26" t="s">
        <v>585</v>
      </c>
      <c r="N26" s="24">
        <v>43353</v>
      </c>
      <c r="O26" t="s">
        <v>249</v>
      </c>
      <c r="P26">
        <v>5</v>
      </c>
      <c r="R26" s="34"/>
      <c r="S26" s="45"/>
      <c r="T26" s="45"/>
      <c r="U26" s="45"/>
      <c r="V26" s="45"/>
      <c r="W26" s="45"/>
      <c r="X26" s="45"/>
      <c r="Y26" s="1"/>
    </row>
    <row r="27" spans="1:25" x14ac:dyDescent="0.25">
      <c r="A27" s="1"/>
      <c r="B27" s="1"/>
      <c r="C27" s="1"/>
      <c r="D27" s="1"/>
      <c r="E27" s="1"/>
      <c r="F27" s="1"/>
      <c r="G27" s="1"/>
      <c r="R27" s="34"/>
      <c r="S27" s="45"/>
      <c r="T27" s="45"/>
      <c r="U27" s="45"/>
      <c r="V27" s="45"/>
      <c r="W27" s="45"/>
      <c r="X27" s="45"/>
      <c r="Y27" s="1"/>
    </row>
    <row r="28" spans="1:25" x14ac:dyDescent="0.25">
      <c r="A28" s="1"/>
      <c r="B28" s="1"/>
      <c r="C28" s="1"/>
      <c r="D28" s="1"/>
      <c r="E28" s="1"/>
      <c r="F28" s="1"/>
      <c r="G28" s="1"/>
      <c r="R28" s="34"/>
      <c r="S28" s="45"/>
      <c r="T28" s="45"/>
      <c r="U28" s="45"/>
      <c r="V28" s="45"/>
      <c r="W28" s="45"/>
      <c r="X28" s="45"/>
      <c r="Y28" s="1"/>
    </row>
    <row r="29" spans="1:25" x14ac:dyDescent="0.25">
      <c r="A29" s="2"/>
      <c r="B29" s="2"/>
      <c r="C29" s="2"/>
      <c r="D29" s="2"/>
      <c r="E29" s="2"/>
      <c r="F29" s="2"/>
      <c r="R29" s="34"/>
      <c r="S29" s="45"/>
      <c r="T29" s="45"/>
      <c r="U29" s="45"/>
      <c r="V29" s="45"/>
      <c r="W29" s="45"/>
      <c r="X29" s="45"/>
      <c r="Y29" s="34"/>
    </row>
    <row r="30" spans="1:25" x14ac:dyDescent="0.25">
      <c r="A30" s="2"/>
      <c r="B30" s="2"/>
      <c r="C30" s="2"/>
      <c r="D30" s="2"/>
      <c r="E30" s="2"/>
      <c r="F30" s="2"/>
      <c r="R30" s="34"/>
      <c r="S30" s="45"/>
      <c r="T30" s="45"/>
      <c r="U30" s="45"/>
      <c r="V30" s="45"/>
      <c r="W30" s="45"/>
      <c r="X30" s="45"/>
      <c r="Y30" s="34"/>
    </row>
    <row r="31" spans="1:25" x14ac:dyDescent="0.25">
      <c r="A31" s="2"/>
      <c r="B31" s="2"/>
      <c r="C31" s="2"/>
      <c r="D31" s="2"/>
      <c r="E31" s="2"/>
      <c r="F31" s="2"/>
      <c r="R31" s="34"/>
      <c r="S31" s="45"/>
      <c r="T31" s="45"/>
      <c r="U31" s="45"/>
      <c r="V31" s="45"/>
      <c r="W31" s="45"/>
      <c r="X31" s="45"/>
      <c r="Y31" s="34"/>
    </row>
    <row r="32" spans="1:25" x14ac:dyDescent="0.25">
      <c r="A32" s="2"/>
      <c r="B32" s="2"/>
      <c r="C32" s="2"/>
      <c r="D32" s="2"/>
      <c r="E32" s="2"/>
      <c r="F32" s="2"/>
      <c r="R32" s="34"/>
      <c r="S32" s="45"/>
      <c r="T32" s="45"/>
      <c r="U32" s="45"/>
      <c r="V32" s="45"/>
      <c r="W32" s="45"/>
      <c r="X32" s="45"/>
      <c r="Y32" s="34"/>
    </row>
    <row r="33" spans="1:25" x14ac:dyDescent="0.25">
      <c r="A33" s="2"/>
      <c r="B33" s="2"/>
      <c r="C33" s="2"/>
      <c r="D33" s="2"/>
      <c r="E33" s="2"/>
      <c r="F33" s="2"/>
      <c r="R33" s="34"/>
      <c r="S33" s="45"/>
      <c r="T33" s="45"/>
      <c r="U33" s="45"/>
      <c r="V33" s="45"/>
      <c r="W33" s="45"/>
      <c r="X33" s="45"/>
      <c r="Y33" s="34"/>
    </row>
    <row r="34" spans="1:25" x14ac:dyDescent="0.25">
      <c r="R34" s="34"/>
      <c r="S34" s="45"/>
      <c r="T34" s="45"/>
      <c r="U34" s="45"/>
      <c r="V34" s="45"/>
      <c r="W34" s="45"/>
      <c r="X34" s="45"/>
      <c r="Y34" s="34"/>
    </row>
    <row r="35" spans="1:25" x14ac:dyDescent="0.25">
      <c r="R35" s="34"/>
      <c r="S35" s="45"/>
      <c r="T35" s="45"/>
      <c r="U35" s="45"/>
      <c r="V35" s="45"/>
      <c r="W35" s="45"/>
      <c r="X35" s="45"/>
      <c r="Y35" s="34"/>
    </row>
    <row r="36" spans="1:25" x14ac:dyDescent="0.25">
      <c r="R36" s="34"/>
      <c r="S36" s="45"/>
      <c r="T36" s="45"/>
      <c r="U36" s="45"/>
      <c r="V36" s="45"/>
      <c r="W36" s="45"/>
      <c r="X36" s="45"/>
      <c r="Y36" s="34"/>
    </row>
    <row r="37" spans="1:25" x14ac:dyDescent="0.25">
      <c r="R37" s="34"/>
      <c r="S37" s="45"/>
      <c r="T37" s="45"/>
      <c r="U37" s="45"/>
      <c r="V37" s="45"/>
      <c r="W37" s="45"/>
      <c r="X37" s="45"/>
      <c r="Y37" s="34"/>
    </row>
    <row r="38" spans="1:25" x14ac:dyDescent="0.25">
      <c r="R38" s="34"/>
      <c r="S38" s="45"/>
      <c r="T38" s="45"/>
      <c r="U38" s="45"/>
      <c r="V38" s="45"/>
      <c r="W38" s="45"/>
      <c r="X38" s="45"/>
      <c r="Y38" s="34"/>
    </row>
    <row r="39" spans="1:25" x14ac:dyDescent="0.25">
      <c r="R39" s="34"/>
      <c r="S39" s="45"/>
      <c r="T39" s="45"/>
      <c r="U39" s="45"/>
      <c r="V39" s="45"/>
      <c r="W39" s="45"/>
      <c r="X39" s="45"/>
      <c r="Y39" s="34"/>
    </row>
    <row r="40" spans="1:25" x14ac:dyDescent="0.25">
      <c r="R40" s="34"/>
      <c r="S40" s="45"/>
      <c r="T40" s="45"/>
      <c r="U40" s="45"/>
      <c r="V40" s="45"/>
      <c r="W40" s="45"/>
      <c r="X40" s="45"/>
      <c r="Y40" s="34"/>
    </row>
    <row r="41" spans="1:25" x14ac:dyDescent="0.25">
      <c r="R41" s="34"/>
      <c r="S41" s="34"/>
      <c r="T41" s="34"/>
      <c r="U41" s="34"/>
      <c r="V41" s="34"/>
      <c r="W41" s="34"/>
      <c r="X41" s="34"/>
      <c r="Y41" s="34"/>
    </row>
  </sheetData>
  <mergeCells count="1">
    <mergeCell ref="H1:Q2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47BE-7526-4FCE-B15A-214D5138E508}">
  <sheetPr>
    <tabColor rgb="FF2DAFFF"/>
  </sheetPr>
  <dimension ref="A1:AW41"/>
  <sheetViews>
    <sheetView showGridLines="0" workbookViewId="0"/>
  </sheetViews>
  <sheetFormatPr baseColWidth="10" defaultRowHeight="15" x14ac:dyDescent="0.25"/>
  <cols>
    <col min="1" max="6" width="4.7109375" customWidth="1"/>
    <col min="7" max="7" width="2.7109375" customWidth="1"/>
    <col min="8" max="41" width="4.7109375" customWidth="1"/>
    <col min="42" max="42" width="2.7109375" customWidth="1"/>
    <col min="43" max="48" width="4.7109375" customWidth="1"/>
    <col min="49" max="49" width="2.7109375" customWidth="1"/>
  </cols>
  <sheetData>
    <row r="1" spans="1:49" ht="15" customHeight="1" x14ac:dyDescent="0.25">
      <c r="A1" s="1"/>
      <c r="B1" s="1"/>
      <c r="C1" s="1"/>
      <c r="D1" s="1"/>
      <c r="E1" s="1"/>
      <c r="F1" s="1"/>
      <c r="G1" s="55"/>
      <c r="H1" s="92" t="s">
        <v>648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55"/>
      <c r="AQ1" s="55"/>
      <c r="AR1" s="55"/>
      <c r="AS1" s="55"/>
      <c r="AT1" s="55"/>
      <c r="AU1" s="55"/>
      <c r="AV1" s="55"/>
      <c r="AW1" s="1"/>
    </row>
    <row r="2" spans="1:49" ht="15" customHeight="1" x14ac:dyDescent="0.25">
      <c r="A2" s="1"/>
      <c r="B2" s="1"/>
      <c r="C2" s="1"/>
      <c r="D2" s="1"/>
      <c r="E2" s="1"/>
      <c r="F2" s="1"/>
      <c r="G2" s="55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55"/>
      <c r="AQ2" s="55"/>
      <c r="AR2" s="55"/>
      <c r="AS2" s="55"/>
      <c r="AT2" s="55"/>
      <c r="AU2" s="55"/>
      <c r="AV2" s="55"/>
      <c r="AW2" s="1"/>
    </row>
    <row r="3" spans="1:49" ht="15" customHeight="1" x14ac:dyDescent="0.25">
      <c r="A3" s="1"/>
      <c r="B3" s="1"/>
      <c r="C3" s="1"/>
      <c r="D3" s="1"/>
      <c r="E3" s="1"/>
      <c r="F3" s="1"/>
      <c r="G3" s="51"/>
      <c r="H3" s="4" t="s">
        <v>636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63" t="s">
        <v>4</v>
      </c>
      <c r="AR3" s="45"/>
      <c r="AS3" s="45"/>
      <c r="AT3" s="46"/>
      <c r="AU3" s="45"/>
      <c r="AV3" s="45"/>
      <c r="AW3" s="1"/>
    </row>
    <row r="4" spans="1:49" ht="15" customHeight="1" x14ac:dyDescent="0.2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 s="1"/>
      <c r="AQ4" s="45"/>
      <c r="AR4" s="45"/>
      <c r="AS4" s="45"/>
      <c r="AT4" s="46"/>
      <c r="AU4" s="45"/>
      <c r="AV4" s="45"/>
      <c r="AW4" s="1"/>
    </row>
    <row r="5" spans="1:49" ht="15" customHeight="1" x14ac:dyDescent="0.2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"/>
      <c r="AQ5" s="45"/>
      <c r="AR5" s="45"/>
      <c r="AS5" s="45"/>
      <c r="AT5" s="45"/>
      <c r="AU5" s="45"/>
      <c r="AV5" s="45"/>
      <c r="AW5" s="1"/>
    </row>
    <row r="6" spans="1:49" ht="15" customHeight="1" x14ac:dyDescent="0.25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1"/>
      <c r="AQ6" s="45"/>
      <c r="AR6" s="45"/>
      <c r="AS6" s="45"/>
      <c r="AT6" s="45"/>
      <c r="AU6" s="45"/>
      <c r="AV6" s="45"/>
      <c r="AW6" s="1"/>
    </row>
    <row r="7" spans="1:49" ht="15" customHeight="1" x14ac:dyDescent="0.25">
      <c r="A7" s="1"/>
      <c r="B7" s="1"/>
      <c r="C7" s="23" t="s">
        <v>0</v>
      </c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1"/>
      <c r="AQ7" s="45"/>
      <c r="AR7" s="45"/>
      <c r="AS7" s="45"/>
      <c r="AT7" s="45"/>
      <c r="AU7" s="45"/>
      <c r="AV7" s="45"/>
      <c r="AW7" s="1"/>
    </row>
    <row r="8" spans="1:49" ht="15" customHeight="1" x14ac:dyDescent="0.25">
      <c r="A8" s="1"/>
      <c r="B8" s="1"/>
      <c r="C8" s="23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1"/>
      <c r="AQ8" s="45"/>
      <c r="AR8" s="45"/>
      <c r="AS8" s="45"/>
      <c r="AT8" s="45"/>
      <c r="AU8" s="45"/>
      <c r="AV8" s="45"/>
      <c r="AW8" s="1"/>
    </row>
    <row r="9" spans="1:49" ht="15" customHeight="1" x14ac:dyDescent="0.25">
      <c r="A9" s="1"/>
      <c r="B9" s="1"/>
      <c r="C9" s="23" t="s">
        <v>1</v>
      </c>
      <c r="D9" s="1"/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1"/>
      <c r="AQ9" s="45"/>
      <c r="AR9" s="45"/>
      <c r="AS9" s="45"/>
      <c r="AT9" s="45"/>
      <c r="AU9" s="45"/>
      <c r="AV9" s="45"/>
      <c r="AW9" s="1"/>
    </row>
    <row r="10" spans="1:49" ht="15" customHeight="1" x14ac:dyDescent="0.25">
      <c r="A10" s="1"/>
      <c r="B10" s="1"/>
      <c r="C10" s="5"/>
      <c r="D10" s="1"/>
      <c r="E10" s="1"/>
      <c r="F10" s="1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1"/>
      <c r="AQ10" s="45"/>
      <c r="AR10" s="45"/>
      <c r="AS10" s="45"/>
      <c r="AT10" s="45"/>
      <c r="AU10" s="45"/>
      <c r="AV10" s="45"/>
      <c r="AW10" s="1"/>
    </row>
    <row r="11" spans="1:49" ht="15" customHeight="1" x14ac:dyDescent="0.25">
      <c r="A11" s="1"/>
      <c r="B11" s="1"/>
      <c r="C11" s="23" t="s">
        <v>12</v>
      </c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1"/>
      <c r="AQ11" s="45"/>
      <c r="AR11" s="45"/>
      <c r="AS11" s="45"/>
      <c r="AT11" s="45"/>
      <c r="AU11" s="45"/>
      <c r="AV11" s="45"/>
      <c r="AW11" s="1"/>
    </row>
    <row r="12" spans="1:49" ht="15" customHeight="1" x14ac:dyDescent="0.25">
      <c r="A12" s="1"/>
      <c r="B12" s="1"/>
      <c r="C12" s="5"/>
      <c r="D12" s="1"/>
      <c r="E12" s="1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1"/>
      <c r="AQ12" s="45"/>
      <c r="AR12" s="45"/>
      <c r="AS12" s="45"/>
      <c r="AT12" s="45"/>
      <c r="AU12" s="45"/>
      <c r="AV12" s="45"/>
      <c r="AW12" s="1"/>
    </row>
    <row r="13" spans="1:49" ht="15" customHeight="1" x14ac:dyDescent="0.25">
      <c r="A13" s="1"/>
      <c r="B13" s="1"/>
      <c r="C13" s="23" t="s">
        <v>2</v>
      </c>
      <c r="D13" s="1"/>
      <c r="E13" s="1"/>
      <c r="F13" s="1"/>
      <c r="G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1"/>
      <c r="AQ13" s="45"/>
      <c r="AR13" s="45"/>
      <c r="AS13" s="45"/>
      <c r="AT13" s="45"/>
      <c r="AU13" s="45"/>
      <c r="AV13" s="45"/>
      <c r="AW13" s="1"/>
    </row>
    <row r="14" spans="1:49" ht="15" customHeight="1" x14ac:dyDescent="0.25">
      <c r="A14" s="1"/>
      <c r="B14" s="1"/>
      <c r="C14" s="23"/>
      <c r="D14" s="1"/>
      <c r="E14" s="1"/>
      <c r="F14" s="1"/>
      <c r="G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1"/>
      <c r="AQ14" s="45"/>
      <c r="AR14" s="45"/>
      <c r="AS14" s="45"/>
      <c r="AT14" s="45"/>
      <c r="AU14" s="45"/>
      <c r="AV14" s="45"/>
      <c r="AW14" s="1"/>
    </row>
    <row r="15" spans="1:49" ht="15" customHeight="1" x14ac:dyDescent="0.25">
      <c r="A15" s="51"/>
      <c r="B15" s="1"/>
      <c r="C15" s="52" t="s">
        <v>632</v>
      </c>
      <c r="D15" s="1"/>
      <c r="E15" s="1"/>
      <c r="F15" s="1"/>
      <c r="G15" s="51"/>
      <c r="H15" s="4" t="s">
        <v>639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45"/>
      <c r="AR15" s="45"/>
      <c r="AS15" s="45"/>
      <c r="AT15" s="45"/>
      <c r="AU15" s="45"/>
      <c r="AV15" s="45"/>
      <c r="AW15" s="1"/>
    </row>
    <row r="16" spans="1:49" ht="15" customHeight="1" x14ac:dyDescent="0.25">
      <c r="A16" s="1"/>
      <c r="B16" s="1"/>
      <c r="C16" s="23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1"/>
      <c r="AQ16" s="45"/>
      <c r="AR16" s="45"/>
      <c r="AS16" s="45"/>
      <c r="AT16" s="45"/>
      <c r="AU16" s="45"/>
      <c r="AV16" s="45"/>
      <c r="AW16" s="1"/>
    </row>
    <row r="17" spans="1:49" ht="15" customHeight="1" x14ac:dyDescent="0.25">
      <c r="A17" s="1"/>
      <c r="B17" s="1"/>
      <c r="C17" s="23"/>
      <c r="D17" s="1"/>
      <c r="E17" s="1"/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1"/>
      <c r="AQ17" s="45"/>
      <c r="AR17" s="45"/>
      <c r="AS17" s="45"/>
      <c r="AT17" s="45"/>
      <c r="AU17" s="45"/>
      <c r="AV17" s="45"/>
      <c r="AW17" s="1"/>
    </row>
    <row r="18" spans="1:49" ht="15" customHeight="1" x14ac:dyDescent="0.25">
      <c r="A18" s="1"/>
      <c r="B18" s="1"/>
      <c r="C18" s="23"/>
      <c r="D18" s="1"/>
      <c r="E18" s="1"/>
      <c r="F18" s="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1"/>
      <c r="AQ18" s="45"/>
      <c r="AR18" s="45"/>
      <c r="AS18" s="45"/>
      <c r="AT18" s="45"/>
      <c r="AU18" s="45"/>
      <c r="AV18" s="45"/>
      <c r="AW18" s="1"/>
    </row>
    <row r="19" spans="1:49" ht="15" customHeight="1" x14ac:dyDescent="0.25">
      <c r="A19" s="1"/>
      <c r="B19" s="1"/>
      <c r="C19" s="23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1"/>
      <c r="AQ19" s="45"/>
      <c r="AR19" s="45"/>
      <c r="AS19" s="45"/>
      <c r="AT19" s="45"/>
      <c r="AU19" s="45"/>
      <c r="AV19" s="45"/>
      <c r="AW19" s="1"/>
    </row>
    <row r="20" spans="1:49" ht="15" customHeight="1" x14ac:dyDescent="0.25">
      <c r="A20" s="1"/>
      <c r="B20" s="1"/>
      <c r="C20" s="23"/>
      <c r="D20" s="1"/>
      <c r="E20" s="1"/>
      <c r="F20" s="1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1"/>
      <c r="AQ20" s="45"/>
      <c r="AR20" s="45"/>
      <c r="AS20" s="45"/>
      <c r="AT20" s="45"/>
      <c r="AU20" s="45"/>
      <c r="AV20" s="45"/>
      <c r="AW20" s="1"/>
    </row>
    <row r="21" spans="1:49" ht="15" customHeight="1" x14ac:dyDescent="0.25">
      <c r="A21" s="1"/>
      <c r="B21" s="1"/>
      <c r="C21" s="23"/>
      <c r="D21" s="1"/>
      <c r="E21" s="1"/>
      <c r="F21" s="1"/>
      <c r="G21" s="3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1"/>
      <c r="AQ21" s="45"/>
      <c r="AR21" s="45"/>
      <c r="AS21" s="45"/>
      <c r="AT21" s="45"/>
      <c r="AU21" s="45"/>
      <c r="AV21" s="45"/>
      <c r="AW21" s="1"/>
    </row>
    <row r="22" spans="1:49" ht="15" customHeight="1" x14ac:dyDescent="0.25">
      <c r="A22" s="1"/>
      <c r="B22" s="1"/>
      <c r="C22" s="23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1"/>
      <c r="AQ22" s="45"/>
      <c r="AR22" s="45"/>
      <c r="AS22" s="45"/>
      <c r="AT22" s="45"/>
      <c r="AU22" s="45"/>
      <c r="AV22" s="45"/>
      <c r="AW22" s="1"/>
    </row>
    <row r="23" spans="1:49" ht="15" customHeight="1" x14ac:dyDescent="0.25">
      <c r="A23" s="1"/>
      <c r="B23" s="1"/>
      <c r="C23" s="23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1"/>
      <c r="AQ23" s="45"/>
      <c r="AR23" s="45"/>
      <c r="AS23" s="45"/>
      <c r="AT23" s="45"/>
      <c r="AU23" s="45"/>
      <c r="AV23" s="45"/>
      <c r="AW23" s="1"/>
    </row>
    <row r="24" spans="1:49" ht="15" customHeight="1" x14ac:dyDescent="0.25">
      <c r="A24" s="1"/>
      <c r="B24" s="1"/>
      <c r="C24" s="23" t="s">
        <v>3</v>
      </c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1"/>
      <c r="AQ24" s="45"/>
      <c r="AR24" s="45"/>
      <c r="AS24" s="45"/>
      <c r="AT24" s="45"/>
      <c r="AU24" s="45"/>
      <c r="AV24" s="45"/>
      <c r="AW24" s="1"/>
    </row>
    <row r="25" spans="1:49" ht="15" customHeight="1" x14ac:dyDescent="0.25">
      <c r="A25" s="1"/>
      <c r="B25" s="1"/>
      <c r="C25" s="23"/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1"/>
      <c r="AQ25" s="45"/>
      <c r="AR25" s="45"/>
      <c r="AS25" s="45"/>
      <c r="AT25" s="45"/>
      <c r="AU25" s="45"/>
      <c r="AV25" s="45"/>
      <c r="AW25" s="1"/>
    </row>
    <row r="26" spans="1:49" ht="15" customHeight="1" x14ac:dyDescent="0.25">
      <c r="A26" s="1"/>
      <c r="B26" s="1"/>
      <c r="C26" s="23" t="s">
        <v>18</v>
      </c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1"/>
      <c r="AQ26" s="45"/>
      <c r="AR26" s="45"/>
      <c r="AS26" s="45"/>
      <c r="AT26" s="45"/>
      <c r="AU26" s="45"/>
      <c r="AV26" s="45"/>
      <c r="AW26" s="1"/>
    </row>
    <row r="27" spans="1:49" ht="15" customHeight="1" x14ac:dyDescent="0.25">
      <c r="A27" s="1"/>
      <c r="B27" s="1"/>
      <c r="C27" s="23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1"/>
      <c r="AQ27" s="45"/>
      <c r="AR27" s="45"/>
      <c r="AS27" s="45"/>
      <c r="AT27" s="45"/>
      <c r="AU27" s="45"/>
      <c r="AV27" s="45"/>
      <c r="AW27" s="1"/>
    </row>
    <row r="28" spans="1:49" x14ac:dyDescent="0.25">
      <c r="A28" s="1"/>
      <c r="B28" s="1"/>
      <c r="C28" s="1"/>
      <c r="D28" s="1"/>
      <c r="E28" s="1"/>
      <c r="F28" s="1"/>
      <c r="G28" s="51"/>
      <c r="H28" s="4" t="s">
        <v>690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45"/>
      <c r="AR28" s="45"/>
      <c r="AS28" s="45"/>
      <c r="AT28" s="45"/>
      <c r="AU28" s="45"/>
      <c r="AV28" s="45"/>
      <c r="AW28" s="1"/>
    </row>
    <row r="29" spans="1:49" x14ac:dyDescent="0.25">
      <c r="A29" s="2"/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"/>
      <c r="AQ29" s="2"/>
      <c r="AW29" s="2"/>
    </row>
    <row r="30" spans="1:49" x14ac:dyDescent="0.25">
      <c r="A30" s="2"/>
      <c r="B30" s="2"/>
      <c r="C30" s="2"/>
      <c r="D30" s="2"/>
      <c r="E30" s="2"/>
      <c r="F30" s="2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1"/>
      <c r="AQ30" s="2"/>
      <c r="AW30" s="2"/>
    </row>
    <row r="31" spans="1:49" x14ac:dyDescent="0.25">
      <c r="A31" s="2"/>
      <c r="B31" s="2"/>
      <c r="C31" s="2"/>
      <c r="D31" s="2"/>
      <c r="E31" s="2"/>
      <c r="F31" s="2"/>
      <c r="G31" s="1"/>
      <c r="H31" s="2"/>
      <c r="I31" s="2"/>
      <c r="J31" s="2"/>
      <c r="AJ31" s="2"/>
      <c r="AK31" s="2"/>
      <c r="AL31" s="2"/>
      <c r="AM31" s="2"/>
      <c r="AN31" s="2"/>
      <c r="AO31" s="2"/>
      <c r="AP31" s="1"/>
      <c r="AQ31" s="2"/>
      <c r="AW31" s="2"/>
    </row>
    <row r="32" spans="1:49" x14ac:dyDescent="0.25">
      <c r="A32" s="2"/>
      <c r="B32" s="2"/>
      <c r="C32" s="2"/>
      <c r="D32" s="2"/>
      <c r="E32" s="2"/>
      <c r="F32" s="2"/>
      <c r="G32" s="1"/>
      <c r="H32" s="2"/>
      <c r="I32" s="2"/>
      <c r="J32" s="2"/>
      <c r="AJ32" s="2"/>
      <c r="AK32" s="2"/>
      <c r="AL32" s="2"/>
      <c r="AM32" s="2"/>
      <c r="AN32" s="2"/>
      <c r="AP32" s="1"/>
    </row>
    <row r="33" spans="1:42" x14ac:dyDescent="0.25">
      <c r="A33" s="2"/>
      <c r="B33" s="2"/>
      <c r="C33" s="2"/>
      <c r="D33" s="2"/>
      <c r="E33" s="2"/>
      <c r="F33" s="2"/>
      <c r="G33" s="1"/>
      <c r="H33" s="2"/>
      <c r="I33" s="2"/>
      <c r="J33" s="2"/>
      <c r="AJ33" s="2"/>
      <c r="AK33" s="2"/>
      <c r="AL33" s="2"/>
      <c r="AM33" s="2"/>
      <c r="AN33" s="2"/>
      <c r="AP33" s="1"/>
    </row>
    <row r="34" spans="1:42" x14ac:dyDescent="0.25">
      <c r="G34" s="34"/>
      <c r="AP34" s="1"/>
    </row>
    <row r="35" spans="1:42" x14ac:dyDescent="0.25">
      <c r="G35" s="1"/>
      <c r="AP35" s="1"/>
    </row>
    <row r="36" spans="1:42" x14ac:dyDescent="0.25">
      <c r="G36" s="1"/>
      <c r="AP36" s="1"/>
    </row>
    <row r="37" spans="1:42" x14ac:dyDescent="0.25">
      <c r="G37" s="1"/>
      <c r="AP37" s="1"/>
    </row>
    <row r="38" spans="1:42" x14ac:dyDescent="0.25">
      <c r="G38" s="1"/>
      <c r="AP38" s="1"/>
    </row>
    <row r="39" spans="1:42" x14ac:dyDescent="0.25">
      <c r="G39" s="1"/>
      <c r="AP39" s="1"/>
    </row>
    <row r="40" spans="1:42" x14ac:dyDescent="0.25">
      <c r="G40" s="1"/>
      <c r="AP40" s="1"/>
    </row>
    <row r="41" spans="1:42" x14ac:dyDescent="0.25"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</sheetData>
  <sheetProtection sheet="1" scenarios="1" selectLockedCells="1"/>
  <mergeCells count="1">
    <mergeCell ref="H1:AO2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C237-A314-4BF6-8A2A-16C9A2951740}">
  <sheetPr>
    <tabColor theme="5" tint="0.59999389629810485"/>
  </sheetPr>
  <dimension ref="A1:R40"/>
  <sheetViews>
    <sheetView showGridLines="0" zoomScaleNormal="100" workbookViewId="0">
      <selection activeCell="G1" sqref="G1:R2"/>
    </sheetView>
  </sheetViews>
  <sheetFormatPr baseColWidth="10" defaultRowHeight="15" x14ac:dyDescent="0.25"/>
  <cols>
    <col min="1" max="7" width="4.7109375" customWidth="1"/>
    <col min="8" max="8" width="2.7109375" customWidth="1"/>
    <col min="9" max="9" width="9.28515625" customWidth="1"/>
    <col min="19" max="19" width="2.7109375" customWidth="1"/>
  </cols>
  <sheetData>
    <row r="1" spans="1:18" ht="15" customHeight="1" x14ac:dyDescent="0.25">
      <c r="A1" s="1"/>
      <c r="B1" s="1"/>
      <c r="C1" s="1"/>
      <c r="D1" s="1"/>
      <c r="E1" s="1"/>
      <c r="F1" s="1"/>
      <c r="G1" s="93" t="s">
        <v>3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15" customHeight="1" x14ac:dyDescent="0.25">
      <c r="A2" s="1"/>
      <c r="B2" s="1"/>
      <c r="C2" s="1"/>
      <c r="D2" s="1"/>
      <c r="E2" s="1"/>
      <c r="F2" s="1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x14ac:dyDescent="0.25">
      <c r="A3" s="1"/>
      <c r="B3" s="1"/>
      <c r="C3" s="1"/>
      <c r="D3" s="1"/>
      <c r="E3" s="1"/>
      <c r="F3" s="66"/>
      <c r="G3" s="67" t="s">
        <v>670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</row>
    <row r="5" spans="1:18" x14ac:dyDescent="0.25">
      <c r="A5" s="1"/>
      <c r="B5" s="1"/>
      <c r="C5" s="1"/>
      <c r="D5" s="1"/>
      <c r="E5" s="1"/>
      <c r="F5" s="1"/>
      <c r="I5" s="11"/>
      <c r="J5" s="68" t="s">
        <v>23</v>
      </c>
      <c r="K5" s="11"/>
      <c r="L5" s="11"/>
      <c r="M5" s="11"/>
      <c r="N5" s="11"/>
      <c r="O5" s="11"/>
      <c r="P5" s="11"/>
      <c r="Q5" s="11"/>
      <c r="R5" s="11"/>
    </row>
    <row r="6" spans="1:18" x14ac:dyDescent="0.25">
      <c r="A6" s="1"/>
      <c r="B6" s="1"/>
      <c r="C6" s="1"/>
      <c r="D6" s="1"/>
      <c r="E6" s="1"/>
      <c r="F6" s="1"/>
      <c r="I6" s="11"/>
      <c r="J6" s="69" t="s">
        <v>655</v>
      </c>
      <c r="K6" s="11"/>
      <c r="L6" s="11"/>
      <c r="M6" s="11"/>
      <c r="N6" s="11"/>
      <c r="O6" s="11"/>
      <c r="P6" s="11"/>
      <c r="Q6" s="11"/>
      <c r="R6" s="11"/>
    </row>
    <row r="7" spans="1:18" x14ac:dyDescent="0.25">
      <c r="A7" s="1"/>
      <c r="B7" s="1"/>
      <c r="C7" s="23" t="s">
        <v>0</v>
      </c>
      <c r="D7" s="1"/>
      <c r="E7" s="1"/>
      <c r="F7" s="1"/>
      <c r="I7" s="70"/>
      <c r="J7" s="71" t="s">
        <v>663</v>
      </c>
      <c r="K7" s="70"/>
      <c r="L7" s="70"/>
      <c r="M7" s="70"/>
      <c r="N7" s="70"/>
      <c r="O7" s="70"/>
      <c r="P7" s="70"/>
      <c r="Q7" s="70"/>
      <c r="R7" s="70"/>
    </row>
    <row r="8" spans="1:18" x14ac:dyDescent="0.25">
      <c r="A8" s="1"/>
      <c r="B8" s="1"/>
      <c r="C8" s="23"/>
      <c r="D8" s="1"/>
      <c r="E8" s="1"/>
      <c r="F8" s="1"/>
      <c r="J8" s="71" t="s">
        <v>672</v>
      </c>
      <c r="N8" s="11"/>
      <c r="O8" s="11"/>
      <c r="P8" s="11"/>
      <c r="Q8" s="11"/>
      <c r="R8" s="11"/>
    </row>
    <row r="9" spans="1:18" x14ac:dyDescent="0.25">
      <c r="A9" s="1"/>
      <c r="B9" s="1"/>
      <c r="C9" s="23" t="s">
        <v>1</v>
      </c>
      <c r="D9" s="1"/>
      <c r="E9" s="1"/>
      <c r="F9" s="1"/>
      <c r="J9" s="71" t="s">
        <v>664</v>
      </c>
      <c r="N9" s="11"/>
      <c r="O9" s="11"/>
      <c r="P9" s="11"/>
      <c r="Q9" s="11"/>
      <c r="R9" s="11"/>
    </row>
    <row r="10" spans="1:18" x14ac:dyDescent="0.25">
      <c r="A10" s="1"/>
      <c r="B10" s="1"/>
      <c r="C10" s="23"/>
      <c r="D10" s="1"/>
      <c r="E10" s="1"/>
      <c r="F10" s="1"/>
      <c r="N10" s="11"/>
      <c r="O10" s="11"/>
      <c r="P10" s="11"/>
      <c r="Q10" s="11"/>
      <c r="R10" s="11"/>
    </row>
    <row r="11" spans="1:18" x14ac:dyDescent="0.25">
      <c r="A11" s="1"/>
      <c r="B11" s="1"/>
      <c r="C11" s="23" t="s">
        <v>12</v>
      </c>
      <c r="D11" s="1"/>
      <c r="E11" s="1"/>
      <c r="F11" s="1"/>
      <c r="I11" s="11"/>
      <c r="J11" s="68" t="s">
        <v>22</v>
      </c>
      <c r="K11" s="11"/>
      <c r="L11" s="11"/>
      <c r="M11" s="11"/>
      <c r="N11" s="11"/>
      <c r="O11" s="11"/>
      <c r="P11" s="11"/>
      <c r="Q11" s="11"/>
      <c r="R11" s="11"/>
    </row>
    <row r="12" spans="1:18" x14ac:dyDescent="0.25">
      <c r="A12" s="1"/>
      <c r="B12" s="1"/>
      <c r="C12" s="23"/>
      <c r="D12" s="1"/>
      <c r="E12" s="1"/>
      <c r="F12" s="1"/>
      <c r="I12" s="11"/>
      <c r="J12" s="11" t="s">
        <v>656</v>
      </c>
      <c r="K12" s="11"/>
      <c r="L12" s="11"/>
      <c r="M12" s="11"/>
      <c r="N12" s="11"/>
      <c r="O12" s="11"/>
      <c r="P12" s="11"/>
      <c r="Q12" s="11"/>
      <c r="R12" s="11"/>
    </row>
    <row r="13" spans="1:18" x14ac:dyDescent="0.25">
      <c r="A13" s="1"/>
      <c r="B13" s="1"/>
      <c r="C13" s="23" t="s">
        <v>2</v>
      </c>
      <c r="D13" s="1"/>
      <c r="E13" s="1"/>
      <c r="F13" s="1"/>
      <c r="J13" s="11" t="s">
        <v>704</v>
      </c>
    </row>
    <row r="14" spans="1:18" x14ac:dyDescent="0.25">
      <c r="A14" s="1"/>
      <c r="B14" s="1"/>
      <c r="C14" s="5"/>
      <c r="D14" s="1"/>
      <c r="E14" s="1"/>
      <c r="F14" s="1"/>
      <c r="I14" s="11"/>
      <c r="J14" s="71" t="s">
        <v>657</v>
      </c>
      <c r="K14" s="11"/>
      <c r="L14" s="11"/>
      <c r="M14" s="11"/>
      <c r="N14" s="11"/>
      <c r="O14" s="11"/>
      <c r="P14" s="11"/>
      <c r="Q14" s="11"/>
      <c r="R14" s="11"/>
    </row>
    <row r="15" spans="1:18" x14ac:dyDescent="0.25">
      <c r="A15" s="1"/>
      <c r="B15" s="1"/>
      <c r="C15" s="23" t="s">
        <v>632</v>
      </c>
      <c r="D15" s="1"/>
      <c r="E15" s="1"/>
      <c r="F15" s="1"/>
      <c r="I15" s="11"/>
      <c r="J15" s="71" t="s">
        <v>659</v>
      </c>
      <c r="K15" s="11"/>
      <c r="L15" s="11"/>
      <c r="M15" s="11"/>
      <c r="N15" s="11"/>
      <c r="O15" s="11"/>
      <c r="P15" s="11"/>
      <c r="Q15" s="11"/>
      <c r="R15" s="11"/>
    </row>
    <row r="16" spans="1:18" x14ac:dyDescent="0.25">
      <c r="A16" s="1"/>
      <c r="B16" s="1"/>
      <c r="C16" s="1"/>
      <c r="D16" s="1"/>
      <c r="E16" s="1"/>
      <c r="F16" s="1"/>
      <c r="I16" s="11"/>
      <c r="J16" s="71" t="s">
        <v>662</v>
      </c>
      <c r="K16" s="11"/>
      <c r="L16" s="11"/>
      <c r="M16" s="11"/>
      <c r="N16" s="11"/>
      <c r="O16" s="11"/>
      <c r="P16" s="11"/>
      <c r="Q16" s="11"/>
      <c r="R16" s="11"/>
    </row>
    <row r="17" spans="1:18" x14ac:dyDescent="0.25">
      <c r="A17" s="1"/>
      <c r="B17" s="1"/>
      <c r="C17" s="5"/>
      <c r="D17" s="1"/>
      <c r="E17" s="1"/>
      <c r="F17" s="1"/>
      <c r="P17" s="11"/>
      <c r="Q17" s="11"/>
      <c r="R17" s="11"/>
    </row>
    <row r="18" spans="1:18" x14ac:dyDescent="0.25">
      <c r="A18" s="1"/>
      <c r="B18" s="1"/>
      <c r="C18" s="5"/>
      <c r="D18" s="1"/>
      <c r="E18" s="1"/>
      <c r="F18" s="1"/>
      <c r="I18" s="11"/>
      <c r="J18" s="68" t="s">
        <v>21</v>
      </c>
      <c r="K18" s="11"/>
      <c r="L18" s="11"/>
      <c r="M18" s="11"/>
      <c r="N18" s="11"/>
      <c r="O18" s="11"/>
      <c r="P18" s="11"/>
      <c r="Q18" s="11"/>
      <c r="R18" s="11"/>
    </row>
    <row r="19" spans="1:18" x14ac:dyDescent="0.25">
      <c r="A19" s="1"/>
      <c r="B19" s="1"/>
      <c r="C19" s="5"/>
      <c r="D19" s="1"/>
      <c r="E19" s="1"/>
      <c r="F19" s="1"/>
      <c r="I19" s="11"/>
      <c r="J19" s="11" t="s">
        <v>658</v>
      </c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"/>
      <c r="B20" s="1"/>
      <c r="C20" s="5"/>
      <c r="D20" s="1"/>
      <c r="E20" s="1"/>
      <c r="F20" s="1"/>
      <c r="I20" s="11"/>
      <c r="J20" s="71" t="s">
        <v>671</v>
      </c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1"/>
      <c r="B21" s="1"/>
      <c r="C21" s="5"/>
      <c r="D21" s="1"/>
      <c r="E21" s="1"/>
      <c r="F21" s="1"/>
      <c r="J21" s="71" t="s">
        <v>673</v>
      </c>
      <c r="M21" s="11"/>
      <c r="N21" s="11"/>
      <c r="O21" s="11"/>
      <c r="P21" s="11"/>
      <c r="Q21" s="11"/>
      <c r="R21" s="11"/>
    </row>
    <row r="22" spans="1:18" x14ac:dyDescent="0.25">
      <c r="A22" s="1"/>
      <c r="B22" s="1"/>
      <c r="C22" s="5"/>
      <c r="D22" s="1"/>
      <c r="E22" s="1"/>
      <c r="F22" s="1"/>
      <c r="J22" s="71" t="s">
        <v>660</v>
      </c>
      <c r="O22" s="11"/>
      <c r="P22" s="11"/>
      <c r="Q22" s="11"/>
      <c r="R22" s="11"/>
    </row>
    <row r="23" spans="1:18" x14ac:dyDescent="0.25">
      <c r="A23" s="1"/>
      <c r="B23" s="1"/>
      <c r="C23" s="5"/>
      <c r="D23" s="1"/>
      <c r="E23" s="1"/>
      <c r="F23" s="1"/>
      <c r="O23" s="11"/>
      <c r="P23" s="11"/>
      <c r="Q23" s="11"/>
      <c r="R23" s="11"/>
    </row>
    <row r="24" spans="1:18" x14ac:dyDescent="0.25">
      <c r="A24" s="72"/>
      <c r="B24" s="1"/>
      <c r="C24" s="73" t="s">
        <v>3</v>
      </c>
      <c r="D24" s="1"/>
      <c r="E24" s="1"/>
      <c r="F24" s="1"/>
      <c r="J24" s="68" t="s">
        <v>20</v>
      </c>
      <c r="O24" s="11"/>
      <c r="P24" s="11"/>
      <c r="Q24" s="11"/>
      <c r="R24" s="11"/>
    </row>
    <row r="25" spans="1:18" x14ac:dyDescent="0.25">
      <c r="A25" s="1"/>
      <c r="B25" s="1"/>
      <c r="C25" s="5"/>
      <c r="D25" s="1"/>
      <c r="E25" s="1"/>
      <c r="F25" s="1"/>
      <c r="J25" s="11" t="s">
        <v>661</v>
      </c>
      <c r="O25" s="11"/>
      <c r="P25" s="11"/>
      <c r="Q25" s="11"/>
      <c r="R25" s="11"/>
    </row>
    <row r="26" spans="1:18" x14ac:dyDescent="0.25">
      <c r="A26" s="1"/>
      <c r="B26" s="1"/>
      <c r="C26" s="23" t="s">
        <v>18</v>
      </c>
      <c r="D26" s="1"/>
      <c r="E26" s="1"/>
      <c r="F26" s="1"/>
      <c r="J26" s="71" t="s">
        <v>674</v>
      </c>
      <c r="O26" s="11"/>
      <c r="P26" s="11"/>
      <c r="Q26" s="11"/>
      <c r="R26" s="11"/>
    </row>
    <row r="27" spans="1:18" x14ac:dyDescent="0.25">
      <c r="A27" s="1"/>
      <c r="B27" s="1"/>
      <c r="C27" s="1"/>
      <c r="D27" s="1"/>
      <c r="E27" s="1"/>
      <c r="F27" s="1"/>
      <c r="J27" s="71" t="s">
        <v>666</v>
      </c>
      <c r="O27" s="11"/>
      <c r="P27" s="11"/>
      <c r="Q27" s="11"/>
      <c r="R27" s="11"/>
    </row>
    <row r="28" spans="1:18" x14ac:dyDescent="0.25">
      <c r="A28" s="1"/>
      <c r="B28" s="1"/>
      <c r="C28" s="1"/>
      <c r="D28" s="1"/>
      <c r="E28" s="1"/>
      <c r="F28" s="1"/>
      <c r="J28" s="71" t="s">
        <v>675</v>
      </c>
      <c r="M28" s="11"/>
      <c r="N28" s="11"/>
      <c r="O28" s="11"/>
    </row>
    <row r="30" spans="1:18" x14ac:dyDescent="0.25">
      <c r="M30" s="11"/>
      <c r="N30" s="11"/>
    </row>
    <row r="31" spans="1:18" x14ac:dyDescent="0.25">
      <c r="I31" s="16"/>
      <c r="J31" s="15" t="s">
        <v>665</v>
      </c>
      <c r="L31" s="11"/>
      <c r="M31" s="11"/>
      <c r="N31" s="11"/>
    </row>
    <row r="32" spans="1:18" x14ac:dyDescent="0.25">
      <c r="I32" s="16"/>
      <c r="J32" s="11" t="s">
        <v>676</v>
      </c>
      <c r="K32" s="11"/>
      <c r="L32" s="11"/>
      <c r="M32" s="11"/>
      <c r="N32" s="11"/>
    </row>
    <row r="33" spans="9:15" x14ac:dyDescent="0.25">
      <c r="I33" s="16"/>
      <c r="J33" s="74" t="s">
        <v>12</v>
      </c>
      <c r="K33" s="75" t="s">
        <v>632</v>
      </c>
      <c r="L33" s="76" t="s">
        <v>2</v>
      </c>
      <c r="M33" s="11"/>
      <c r="N33" s="11"/>
    </row>
    <row r="34" spans="9:15" x14ac:dyDescent="0.25">
      <c r="I34" s="16"/>
      <c r="J34" s="74"/>
      <c r="K34" s="75"/>
      <c r="L34" s="76"/>
      <c r="M34" s="11"/>
      <c r="N34" s="11"/>
    </row>
    <row r="35" spans="9:15" x14ac:dyDescent="0.25">
      <c r="I35" s="16"/>
      <c r="J35" s="77" t="s">
        <v>677</v>
      </c>
      <c r="K35" s="77"/>
      <c r="L35" s="77"/>
      <c r="M35" s="77"/>
      <c r="N35" s="77"/>
    </row>
    <row r="36" spans="9:15" x14ac:dyDescent="0.25">
      <c r="I36" s="16"/>
      <c r="J36" s="78" t="s">
        <v>678</v>
      </c>
      <c r="K36" s="77"/>
      <c r="L36" s="77"/>
      <c r="N36" s="79" t="s">
        <v>15</v>
      </c>
      <c r="O36" s="22"/>
    </row>
    <row r="37" spans="9:15" x14ac:dyDescent="0.25">
      <c r="I37" s="16"/>
      <c r="J37" s="11"/>
      <c r="K37" s="11"/>
      <c r="L37" s="11"/>
      <c r="M37" s="11"/>
    </row>
    <row r="40" spans="9:15" x14ac:dyDescent="0.25">
      <c r="K40" s="22"/>
    </row>
  </sheetData>
  <sheetProtection algorithmName="SHA-512" hashValue="Lp6b77kbAUjOPZPHr3eZR13Pdp8ySLqKxITkGPihgR62jSZWPgyFciqK9sgMnsDJ/EDd+XkaL5lDifHzawKNsg==" saltValue="wVHP4PeXYshQeRyyIkNyLA==" spinCount="100000" sheet="1" objects="1" scenarios="1"/>
  <mergeCells count="1">
    <mergeCell ref="G1:R2"/>
  </mergeCells>
  <hyperlinks>
    <hyperlink ref="N36" r:id="rId1" xr:uid="{1EAD6045-E9D5-4907-9C82-126056772EAC}"/>
    <hyperlink ref="J33" location="Reporting!A1" display="Reporting" xr:uid="{1A35177B-FDF1-4378-A51E-63643583E726}"/>
    <hyperlink ref="K33" location="BDESE!A1" display="BDESE" xr:uid="{3008029C-93D0-4CAD-847F-A3950D2037EA}"/>
    <hyperlink ref="L33" location="Alertes!A1" display="Alertes" xr:uid="{36E3410E-F8F0-4FE2-AF4E-B7E561A30B46}"/>
    <hyperlink ref="M39" r:id="rId2" display="Avis clients" xr:uid="{FE57D2D8-214D-4B8E-8293-6C68DF9B9DF3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ECF75-2F15-44D1-B4A6-0BEB9EBFBF43}">
  <sheetPr>
    <tabColor theme="7" tint="0.59999389629810485"/>
  </sheetPr>
  <dimension ref="A1:S33"/>
  <sheetViews>
    <sheetView showGridLines="0" workbookViewId="0"/>
  </sheetViews>
  <sheetFormatPr baseColWidth="10" defaultRowHeight="15" x14ac:dyDescent="0.25"/>
  <cols>
    <col min="1" max="7" width="4.7109375" customWidth="1"/>
    <col min="8" max="8" width="2.7109375" customWidth="1"/>
    <col min="19" max="20" width="2.7109375" customWidth="1"/>
  </cols>
  <sheetData>
    <row r="1" spans="1:19" ht="15" customHeight="1" x14ac:dyDescent="0.25">
      <c r="A1" s="1"/>
      <c r="B1" s="1"/>
      <c r="C1" s="1"/>
      <c r="D1" s="1"/>
      <c r="E1" s="1"/>
      <c r="F1" s="1"/>
      <c r="G1" s="95" t="s">
        <v>18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15" customHeight="1" x14ac:dyDescent="0.25">
      <c r="A2" s="1"/>
      <c r="B2" s="1"/>
      <c r="C2" s="1"/>
      <c r="D2" s="1"/>
      <c r="E2" s="1"/>
      <c r="F2" s="1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x14ac:dyDescent="0.25">
      <c r="A3" s="1"/>
      <c r="B3" s="1"/>
      <c r="C3" s="1"/>
      <c r="D3" s="1"/>
      <c r="E3" s="1"/>
      <c r="F3" s="1"/>
    </row>
    <row r="4" spans="1:19" x14ac:dyDescent="0.25">
      <c r="A4" s="1"/>
      <c r="B4" s="1"/>
      <c r="C4" s="1"/>
      <c r="D4" s="1"/>
      <c r="E4" s="1"/>
      <c r="F4" s="1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9"/>
    </row>
    <row r="5" spans="1:19" x14ac:dyDescent="0.25">
      <c r="A5" s="1"/>
      <c r="B5" s="1"/>
      <c r="C5" s="1"/>
      <c r="D5" s="1"/>
      <c r="E5" s="1"/>
      <c r="F5" s="1"/>
      <c r="H5" s="10"/>
      <c r="I5" s="11" t="s">
        <v>649</v>
      </c>
      <c r="J5" s="11"/>
      <c r="K5" s="11"/>
      <c r="L5" s="11"/>
      <c r="M5" s="11"/>
      <c r="N5" s="11"/>
      <c r="O5" s="11"/>
      <c r="P5" s="11"/>
      <c r="Q5" s="11"/>
      <c r="R5" s="11"/>
      <c r="S5" s="12"/>
    </row>
    <row r="6" spans="1:19" x14ac:dyDescent="0.25">
      <c r="A6" s="1"/>
      <c r="B6" s="1"/>
      <c r="C6" s="1"/>
      <c r="D6" s="1"/>
      <c r="E6" s="1"/>
      <c r="F6" s="1"/>
      <c r="H6" s="10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19" x14ac:dyDescent="0.25">
      <c r="A7" s="1"/>
      <c r="B7" s="1"/>
      <c r="C7" s="23" t="s">
        <v>0</v>
      </c>
      <c r="D7" s="1"/>
      <c r="E7" s="1"/>
      <c r="F7" s="1"/>
      <c r="H7" s="10"/>
      <c r="I7" s="94" t="s">
        <v>667</v>
      </c>
      <c r="J7" s="94"/>
      <c r="K7" s="94"/>
      <c r="L7" s="94"/>
      <c r="M7" s="94"/>
      <c r="N7" s="94"/>
      <c r="O7" s="94"/>
      <c r="P7" s="94"/>
      <c r="Q7" s="94"/>
      <c r="R7" s="13"/>
      <c r="S7" s="12"/>
    </row>
    <row r="8" spans="1:19" x14ac:dyDescent="0.25">
      <c r="A8" s="1"/>
      <c r="B8" s="1"/>
      <c r="C8" s="23"/>
      <c r="D8" s="1"/>
      <c r="E8" s="1"/>
      <c r="F8" s="1"/>
      <c r="H8" s="10"/>
      <c r="I8" s="94"/>
      <c r="J8" s="94"/>
      <c r="K8" s="94"/>
      <c r="L8" s="94"/>
      <c r="M8" s="94"/>
      <c r="N8" s="94"/>
      <c r="O8" s="94"/>
      <c r="P8" s="94"/>
      <c r="Q8" s="94"/>
      <c r="R8" s="13"/>
      <c r="S8" s="12"/>
    </row>
    <row r="9" spans="1:19" x14ac:dyDescent="0.25">
      <c r="A9" s="1"/>
      <c r="B9" s="1"/>
      <c r="C9" s="23" t="s">
        <v>1</v>
      </c>
      <c r="D9" s="1"/>
      <c r="E9" s="1"/>
      <c r="F9" s="1"/>
      <c r="H9" s="10"/>
      <c r="J9" s="13"/>
      <c r="K9" s="13"/>
      <c r="L9" s="13"/>
      <c r="M9" s="13"/>
      <c r="N9" s="13"/>
      <c r="O9" s="13"/>
      <c r="P9" s="13"/>
      <c r="Q9" s="13"/>
      <c r="R9" s="13"/>
      <c r="S9" s="12"/>
    </row>
    <row r="10" spans="1:19" x14ac:dyDescent="0.25">
      <c r="A10" s="1"/>
      <c r="B10" s="1"/>
      <c r="C10" s="23"/>
      <c r="D10" s="1"/>
      <c r="E10" s="1"/>
      <c r="F10" s="1"/>
      <c r="H10" s="10"/>
      <c r="I10" s="11" t="s">
        <v>691</v>
      </c>
      <c r="S10" s="12"/>
    </row>
    <row r="11" spans="1:19" x14ac:dyDescent="0.25">
      <c r="A11" s="1"/>
      <c r="B11" s="1"/>
      <c r="C11" s="23" t="s">
        <v>12</v>
      </c>
      <c r="D11" s="1"/>
      <c r="E11" s="1"/>
      <c r="F11" s="1"/>
      <c r="H11" s="10"/>
      <c r="S11" s="12"/>
    </row>
    <row r="12" spans="1:19" x14ac:dyDescent="0.25">
      <c r="A12" s="1"/>
      <c r="B12" s="1"/>
      <c r="C12" s="23"/>
      <c r="D12" s="1"/>
      <c r="E12" s="1"/>
      <c r="F12" s="1"/>
      <c r="H12" s="10"/>
      <c r="I12" s="14" t="s">
        <v>13</v>
      </c>
      <c r="J12" s="11"/>
      <c r="K12" s="11"/>
      <c r="L12" s="11"/>
      <c r="M12" s="11"/>
      <c r="N12" s="11"/>
      <c r="O12" s="11"/>
      <c r="P12" s="13"/>
      <c r="Q12" s="13"/>
      <c r="R12" s="13"/>
      <c r="S12" s="12"/>
    </row>
    <row r="13" spans="1:19" x14ac:dyDescent="0.25">
      <c r="A13" s="1"/>
      <c r="B13" s="1"/>
      <c r="C13" s="23" t="s">
        <v>2</v>
      </c>
      <c r="D13" s="1"/>
      <c r="E13" s="1"/>
      <c r="F13" s="1"/>
      <c r="H13" s="10"/>
      <c r="O13" s="11"/>
      <c r="P13" s="11"/>
      <c r="Q13" s="11"/>
      <c r="R13" s="11"/>
      <c r="S13" s="12"/>
    </row>
    <row r="14" spans="1:19" x14ac:dyDescent="0.25">
      <c r="A14" s="1"/>
      <c r="B14" s="1"/>
      <c r="C14" s="5"/>
      <c r="D14" s="1"/>
      <c r="E14" s="1"/>
      <c r="F14" s="1"/>
      <c r="H14" s="10"/>
      <c r="I14" s="15" t="s">
        <v>668</v>
      </c>
      <c r="J14" s="11"/>
      <c r="K14" s="11"/>
      <c r="L14" s="11"/>
      <c r="M14" s="11"/>
      <c r="N14" s="11"/>
      <c r="O14" s="11"/>
      <c r="P14" s="11"/>
      <c r="Q14" s="11"/>
      <c r="R14" s="11"/>
      <c r="S14" s="12"/>
    </row>
    <row r="15" spans="1:19" x14ac:dyDescent="0.25">
      <c r="A15" s="1"/>
      <c r="B15" s="1"/>
      <c r="C15" s="23" t="s">
        <v>632</v>
      </c>
      <c r="D15" s="1"/>
      <c r="E15" s="1"/>
      <c r="F15" s="1"/>
      <c r="H15" s="10"/>
      <c r="I15" s="16" t="s">
        <v>650</v>
      </c>
      <c r="J15" s="11"/>
      <c r="K15" s="11"/>
      <c r="L15" s="11"/>
      <c r="M15" s="11"/>
      <c r="N15" s="11"/>
      <c r="O15" s="11"/>
      <c r="P15" s="11"/>
      <c r="Q15" s="11"/>
      <c r="R15" s="11"/>
      <c r="S15" s="12"/>
    </row>
    <row r="16" spans="1:19" x14ac:dyDescent="0.25">
      <c r="A16" s="1"/>
      <c r="B16" s="1"/>
      <c r="C16" s="5"/>
      <c r="D16" s="1"/>
      <c r="E16" s="1"/>
      <c r="F16" s="1"/>
      <c r="H16" s="10"/>
      <c r="I16" s="16" t="s">
        <v>652</v>
      </c>
      <c r="J16" s="11"/>
      <c r="K16" s="11"/>
      <c r="L16" s="11"/>
      <c r="M16" s="11"/>
      <c r="N16" s="11"/>
      <c r="O16" s="11"/>
      <c r="P16" s="11"/>
      <c r="Q16" s="11"/>
      <c r="R16" s="11"/>
      <c r="S16" s="12"/>
    </row>
    <row r="17" spans="1:19" x14ac:dyDescent="0.25">
      <c r="A17" s="1"/>
      <c r="B17" s="1"/>
      <c r="C17" s="5"/>
      <c r="D17" s="1"/>
      <c r="E17" s="1"/>
      <c r="F17" s="1"/>
      <c r="H17" s="10"/>
      <c r="I17" s="16" t="s">
        <v>651</v>
      </c>
      <c r="J17" s="11"/>
      <c r="K17" s="11"/>
      <c r="L17" s="11"/>
      <c r="M17" s="11"/>
      <c r="N17" s="11"/>
      <c r="O17" s="11"/>
      <c r="P17" s="11"/>
      <c r="Q17" s="11"/>
      <c r="R17" s="11"/>
      <c r="S17" s="12"/>
    </row>
    <row r="18" spans="1:19" x14ac:dyDescent="0.25">
      <c r="A18" s="1"/>
      <c r="B18" s="1"/>
      <c r="C18" s="5"/>
      <c r="D18" s="1"/>
      <c r="E18" s="1"/>
      <c r="F18" s="1"/>
      <c r="H18" s="10"/>
      <c r="I18" s="16" t="s">
        <v>692</v>
      </c>
      <c r="J18" s="11"/>
      <c r="K18" s="11"/>
      <c r="L18" s="11"/>
      <c r="M18" s="11"/>
      <c r="N18" s="11"/>
      <c r="O18" s="11"/>
      <c r="P18" s="11"/>
      <c r="Q18" s="11"/>
      <c r="R18" s="11"/>
      <c r="S18" s="12"/>
    </row>
    <row r="19" spans="1:19" x14ac:dyDescent="0.25">
      <c r="A19" s="1"/>
      <c r="B19" s="1"/>
      <c r="C19" s="5"/>
      <c r="D19" s="1"/>
      <c r="E19" s="1"/>
      <c r="F19" s="1"/>
      <c r="H19" s="10"/>
      <c r="J19" s="11"/>
      <c r="K19" s="11"/>
      <c r="L19" s="11"/>
      <c r="M19" s="11"/>
      <c r="N19" s="11"/>
      <c r="P19" s="11"/>
      <c r="Q19" s="11"/>
      <c r="R19" s="11"/>
      <c r="S19" s="12"/>
    </row>
    <row r="20" spans="1:19" x14ac:dyDescent="0.25">
      <c r="A20" s="1"/>
      <c r="B20" s="1"/>
      <c r="C20" s="5"/>
      <c r="D20" s="1"/>
      <c r="E20" s="1"/>
      <c r="F20" s="1"/>
      <c r="H20" s="10"/>
      <c r="I20" s="16" t="s">
        <v>19</v>
      </c>
      <c r="O20" s="11"/>
      <c r="P20" s="11"/>
      <c r="Q20" s="11"/>
      <c r="R20" s="11"/>
      <c r="S20" s="12"/>
    </row>
    <row r="21" spans="1:19" x14ac:dyDescent="0.25">
      <c r="A21" s="1"/>
      <c r="B21" s="1"/>
      <c r="C21" s="5"/>
      <c r="D21" s="1"/>
      <c r="E21" s="1"/>
      <c r="F21" s="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2"/>
    </row>
    <row r="22" spans="1:19" x14ac:dyDescent="0.25">
      <c r="A22" s="1"/>
      <c r="B22" s="1"/>
      <c r="C22" s="5"/>
      <c r="D22" s="1"/>
      <c r="E22" s="1"/>
      <c r="F22" s="1"/>
      <c r="H22" s="10"/>
      <c r="S22" s="12"/>
    </row>
    <row r="23" spans="1:19" x14ac:dyDescent="0.25">
      <c r="A23" s="1"/>
      <c r="B23" s="1"/>
      <c r="C23" s="5"/>
      <c r="D23" s="1"/>
      <c r="E23" s="1"/>
      <c r="F23" s="1"/>
      <c r="H23" s="10"/>
      <c r="S23" s="12"/>
    </row>
    <row r="24" spans="1:19" x14ac:dyDescent="0.25">
      <c r="A24" s="1"/>
      <c r="B24" s="1"/>
      <c r="C24" s="23" t="s">
        <v>3</v>
      </c>
      <c r="D24" s="1"/>
      <c r="E24" s="1"/>
      <c r="F24" s="1"/>
      <c r="H24" s="10"/>
      <c r="K24" s="17" t="s">
        <v>14</v>
      </c>
      <c r="S24" s="12"/>
    </row>
    <row r="25" spans="1:19" x14ac:dyDescent="0.25">
      <c r="A25" s="1"/>
      <c r="B25" s="1"/>
      <c r="C25" s="5"/>
      <c r="D25" s="1"/>
      <c r="E25" s="1"/>
      <c r="F25" s="1"/>
      <c r="H25" s="10"/>
      <c r="K25" s="18" t="s">
        <v>15</v>
      </c>
      <c r="S25" s="12"/>
    </row>
    <row r="26" spans="1:19" x14ac:dyDescent="0.25">
      <c r="A26" s="30"/>
      <c r="B26" s="1"/>
      <c r="C26" s="64" t="s">
        <v>18</v>
      </c>
      <c r="D26" s="1"/>
      <c r="E26" s="1"/>
      <c r="F26" s="1"/>
      <c r="H26" s="19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</row>
    <row r="27" spans="1:19" x14ac:dyDescent="0.25">
      <c r="A27" s="1"/>
      <c r="B27" s="1"/>
      <c r="C27" s="1"/>
      <c r="D27" s="1"/>
      <c r="E27" s="1"/>
      <c r="F27" s="1"/>
    </row>
    <row r="28" spans="1:19" x14ac:dyDescent="0.25">
      <c r="A28" s="1"/>
      <c r="B28" s="1"/>
      <c r="C28" s="1"/>
      <c r="D28" s="1"/>
      <c r="E28" s="1"/>
      <c r="F28" s="1"/>
    </row>
    <row r="29" spans="1:19" x14ac:dyDescent="0.25">
      <c r="A29" s="2"/>
      <c r="B29" s="2"/>
      <c r="C29" s="2"/>
      <c r="D29" s="2"/>
      <c r="E29" s="2"/>
      <c r="F29" s="2"/>
    </row>
    <row r="30" spans="1:19" x14ac:dyDescent="0.25">
      <c r="A30" s="2"/>
      <c r="B30" s="2"/>
      <c r="C30" s="2"/>
      <c r="D30" s="2"/>
      <c r="E30" s="2"/>
      <c r="F30" s="2"/>
    </row>
    <row r="31" spans="1:19" x14ac:dyDescent="0.25">
      <c r="A31" s="2"/>
      <c r="B31" s="2"/>
      <c r="C31" s="2"/>
      <c r="D31" s="2"/>
      <c r="E31" s="2"/>
      <c r="F31" s="2"/>
      <c r="K31" s="65" t="s">
        <v>669</v>
      </c>
      <c r="N31" s="22" t="s">
        <v>17</v>
      </c>
      <c r="Q31" s="22" t="s">
        <v>16</v>
      </c>
    </row>
    <row r="32" spans="1:19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</sheetData>
  <sheetProtection algorithmName="SHA-512" hashValue="/OAU1OwUUGCtEOCXDzHTvvzvXNktuQdkqJDpus1Ye/NLeRExreejk/WLtrvwHS4b93aWclNKAXR3pBxFxaMQ6A==" saltValue="p9m2r/kQ3spDSP2m2LRTXg==" spinCount="100000" sheet="1" objects="1" scenarios="1"/>
  <mergeCells count="2">
    <mergeCell ref="I7:Q8"/>
    <mergeCell ref="G1:S2"/>
  </mergeCells>
  <hyperlinks>
    <hyperlink ref="Q31" r:id="rId1" xr:uid="{3A1069D2-B82A-4CF2-BAEC-22958B60A611}"/>
    <hyperlink ref="N31" r:id="rId2" xr:uid="{F0B010AD-45F2-421D-BC5F-FE7F525804F8}"/>
    <hyperlink ref="K31" r:id="rId3" xr:uid="{662B7D1F-81F0-495E-AD3F-3667B038DF5D}"/>
    <hyperlink ref="K25" r:id="rId4" xr:uid="{7CC1261D-D0A1-4323-A892-34FC6A81E8BB}"/>
  </hyperlinks>
  <pageMargins left="0.7" right="0.7" top="0.75" bottom="0.75" header="0.3" footer="0.3"/>
  <pageSetup paperSize="9" orientation="portrait" horizontalDpi="0" verticalDpi="0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5A2C-2B85-4C81-B396-E0A12B101275}">
  <sheetPr>
    <tabColor theme="0" tint="-0.34998626667073579"/>
  </sheetPr>
  <dimension ref="B1:F28"/>
  <sheetViews>
    <sheetView workbookViewId="0">
      <selection activeCell="J19" sqref="J19"/>
    </sheetView>
  </sheetViews>
  <sheetFormatPr baseColWidth="10" defaultRowHeight="15" x14ac:dyDescent="0.25"/>
  <cols>
    <col min="2" max="2" width="20.140625" bestFit="1" customWidth="1"/>
    <col min="3" max="6" width="2.7109375" customWidth="1"/>
  </cols>
  <sheetData>
    <row r="1" spans="2:6" x14ac:dyDescent="0.25">
      <c r="B1" s="35" t="s">
        <v>630</v>
      </c>
      <c r="C1" s="34"/>
      <c r="D1" s="34"/>
      <c r="E1" s="34"/>
      <c r="F1" s="34"/>
    </row>
    <row r="2" spans="2:6" x14ac:dyDescent="0.25">
      <c r="C2" s="34"/>
      <c r="D2" s="34"/>
      <c r="E2" s="34"/>
      <c r="F2" s="34"/>
    </row>
    <row r="3" spans="2:6" x14ac:dyDescent="0.25">
      <c r="B3" t="s">
        <v>589</v>
      </c>
      <c r="C3" s="34"/>
      <c r="D3" s="34"/>
      <c r="E3" s="34"/>
      <c r="F3" s="34"/>
    </row>
    <row r="4" spans="2:6" x14ac:dyDescent="0.25">
      <c r="B4">
        <v>224</v>
      </c>
      <c r="C4" s="34"/>
      <c r="D4" s="34"/>
      <c r="E4" s="34"/>
      <c r="F4" s="34"/>
    </row>
    <row r="5" spans="2:6" x14ac:dyDescent="0.25">
      <c r="C5" s="34"/>
      <c r="D5" s="34"/>
      <c r="E5" s="34"/>
      <c r="F5" s="34"/>
    </row>
    <row r="6" spans="2:6" x14ac:dyDescent="0.25">
      <c r="C6" s="34"/>
      <c r="D6" s="34"/>
      <c r="E6" s="34"/>
      <c r="F6" s="34"/>
    </row>
    <row r="7" spans="2:6" x14ac:dyDescent="0.25">
      <c r="C7" s="34"/>
      <c r="D7" s="34"/>
      <c r="E7" s="34"/>
      <c r="F7" s="34"/>
    </row>
    <row r="8" spans="2:6" x14ac:dyDescent="0.25">
      <c r="C8" s="34"/>
      <c r="D8" s="34"/>
      <c r="E8" s="34"/>
      <c r="F8" s="34"/>
    </row>
    <row r="9" spans="2:6" x14ac:dyDescent="0.25">
      <c r="C9" s="34"/>
      <c r="D9" s="34"/>
      <c r="E9" s="34"/>
      <c r="F9" s="34"/>
    </row>
    <row r="10" spans="2:6" x14ac:dyDescent="0.25">
      <c r="C10" s="34"/>
      <c r="D10" s="34"/>
      <c r="E10" s="34"/>
      <c r="F10" s="34"/>
    </row>
    <row r="11" spans="2:6" x14ac:dyDescent="0.25">
      <c r="C11" s="34"/>
      <c r="D11" s="34"/>
      <c r="E11" s="34"/>
      <c r="F11" s="34"/>
    </row>
    <row r="12" spans="2:6" x14ac:dyDescent="0.25">
      <c r="C12" s="34"/>
      <c r="D12" s="34"/>
      <c r="E12" s="34"/>
      <c r="F12" s="34"/>
    </row>
    <row r="13" spans="2:6" x14ac:dyDescent="0.25">
      <c r="C13" s="34"/>
      <c r="D13" s="34"/>
      <c r="E13" s="34"/>
      <c r="F13" s="34"/>
    </row>
    <row r="14" spans="2:6" x14ac:dyDescent="0.25">
      <c r="C14" s="34"/>
      <c r="D14" s="34"/>
      <c r="E14" s="34"/>
      <c r="F14" s="34"/>
    </row>
    <row r="15" spans="2:6" x14ac:dyDescent="0.25">
      <c r="C15" s="34"/>
      <c r="D15" s="34"/>
      <c r="E15" s="34"/>
      <c r="F15" s="34"/>
    </row>
    <row r="16" spans="2:6" x14ac:dyDescent="0.25">
      <c r="C16" s="34"/>
      <c r="D16" s="34"/>
      <c r="E16" s="34"/>
      <c r="F16" s="34"/>
    </row>
    <row r="17" spans="3:6" x14ac:dyDescent="0.25">
      <c r="C17" s="34"/>
      <c r="D17" s="34"/>
      <c r="E17" s="34"/>
      <c r="F17" s="34"/>
    </row>
    <row r="18" spans="3:6" x14ac:dyDescent="0.25">
      <c r="C18" s="34"/>
      <c r="D18" s="34"/>
      <c r="E18" s="34"/>
      <c r="F18" s="34"/>
    </row>
    <row r="19" spans="3:6" x14ac:dyDescent="0.25">
      <c r="C19" s="34"/>
      <c r="D19" s="34"/>
      <c r="E19" s="34"/>
      <c r="F19" s="34"/>
    </row>
    <row r="20" spans="3:6" x14ac:dyDescent="0.25">
      <c r="C20" s="34"/>
      <c r="D20" s="34"/>
      <c r="E20" s="34"/>
      <c r="F20" s="34"/>
    </row>
    <row r="21" spans="3:6" x14ac:dyDescent="0.25">
      <c r="C21" s="34"/>
      <c r="D21" s="34"/>
      <c r="E21" s="34"/>
      <c r="F21" s="34"/>
    </row>
    <row r="22" spans="3:6" x14ac:dyDescent="0.25">
      <c r="C22" s="34"/>
      <c r="D22" s="34"/>
      <c r="E22" s="34"/>
      <c r="F22" s="34"/>
    </row>
    <row r="23" spans="3:6" x14ac:dyDescent="0.25">
      <c r="C23" s="34"/>
      <c r="D23" s="34"/>
      <c r="E23" s="34"/>
      <c r="F23" s="34"/>
    </row>
    <row r="24" spans="3:6" x14ac:dyDescent="0.25">
      <c r="C24" s="34"/>
      <c r="D24" s="34"/>
      <c r="E24" s="34"/>
      <c r="F24" s="34"/>
    </row>
    <row r="25" spans="3:6" x14ac:dyDescent="0.25">
      <c r="C25" s="34"/>
      <c r="D25" s="34"/>
      <c r="E25" s="34"/>
      <c r="F25" s="34"/>
    </row>
    <row r="26" spans="3:6" x14ac:dyDescent="0.25">
      <c r="C26" s="34"/>
      <c r="D26" s="34"/>
      <c r="E26" s="34"/>
      <c r="F26" s="34"/>
    </row>
    <row r="27" spans="3:6" x14ac:dyDescent="0.25">
      <c r="C27" s="34"/>
      <c r="D27" s="34"/>
      <c r="E27" s="34"/>
      <c r="F27" s="34"/>
    </row>
    <row r="28" spans="3:6" x14ac:dyDescent="0.25">
      <c r="C28" s="34"/>
      <c r="D28" s="34"/>
      <c r="E28" s="34"/>
      <c r="F28" s="3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E9D1-3C22-4E08-BFB1-1043974E66D8}">
  <sheetPr>
    <tabColor theme="1" tint="0.34998626667073579"/>
  </sheetPr>
  <dimension ref="B1:DH28"/>
  <sheetViews>
    <sheetView showGridLines="0" topLeftCell="CK1" workbookViewId="0">
      <selection activeCell="CZ15" sqref="CZ15"/>
    </sheetView>
  </sheetViews>
  <sheetFormatPr baseColWidth="10" defaultRowHeight="15" x14ac:dyDescent="0.25"/>
  <cols>
    <col min="1" max="1" width="2.7109375" customWidth="1"/>
    <col min="2" max="2" width="27.5703125" customWidth="1"/>
    <col min="3" max="3" width="2.7109375" customWidth="1"/>
    <col min="4" max="4" width="28.5703125" customWidth="1"/>
    <col min="5" max="8" width="2.7109375" customWidth="1"/>
    <col min="9" max="9" width="20.140625" bestFit="1" customWidth="1"/>
    <col min="10" max="13" width="2.7109375" customWidth="1"/>
    <col min="14" max="14" width="24.140625" bestFit="1" customWidth="1"/>
    <col min="15" max="18" width="2.7109375" customWidth="1"/>
    <col min="19" max="19" width="36.140625" bestFit="1" customWidth="1"/>
    <col min="20" max="23" width="2.7109375" customWidth="1"/>
    <col min="24" max="24" width="36.140625" bestFit="1" customWidth="1"/>
    <col min="25" max="28" width="2.7109375" customWidth="1"/>
    <col min="29" max="29" width="30.5703125" bestFit="1" customWidth="1"/>
    <col min="30" max="33" width="2.7109375" customWidth="1"/>
    <col min="34" max="34" width="30.5703125" bestFit="1" customWidth="1"/>
    <col min="35" max="35" width="20.140625" bestFit="1" customWidth="1"/>
    <col min="36" max="39" width="2.7109375" customWidth="1"/>
    <col min="40" max="40" width="20.28515625" customWidth="1"/>
    <col min="41" max="41" width="20.140625" bestFit="1" customWidth="1"/>
    <col min="42" max="45" width="2.7109375" customWidth="1"/>
    <col min="46" max="46" width="20.28515625" customWidth="1"/>
    <col min="47" max="47" width="20.140625" bestFit="1" customWidth="1"/>
    <col min="48" max="51" width="2.7109375" customWidth="1"/>
    <col min="52" max="52" width="28.5703125" bestFit="1" customWidth="1"/>
    <col min="53" max="53" width="20.140625" bestFit="1" customWidth="1"/>
    <col min="54" max="57" width="2.7109375" customWidth="1"/>
    <col min="58" max="58" width="28.5703125" bestFit="1" customWidth="1"/>
    <col min="59" max="59" width="20.140625" bestFit="1" customWidth="1"/>
    <col min="60" max="63" width="2.7109375" customWidth="1"/>
    <col min="64" max="64" width="28.5703125" bestFit="1" customWidth="1"/>
    <col min="65" max="65" width="20.140625" bestFit="1" customWidth="1"/>
    <col min="66" max="69" width="2.7109375" customWidth="1"/>
    <col min="70" max="70" width="28.5703125" bestFit="1" customWidth="1"/>
    <col min="71" max="71" width="20.140625" bestFit="1" customWidth="1"/>
    <col min="72" max="75" width="2.7109375" customWidth="1"/>
    <col min="76" max="76" width="28.5703125" bestFit="1" customWidth="1"/>
    <col min="77" max="77" width="20.140625" bestFit="1" customWidth="1"/>
    <col min="78" max="81" width="2.7109375" customWidth="1"/>
    <col min="82" max="82" width="28.5703125" bestFit="1" customWidth="1"/>
    <col min="83" max="83" width="20.140625" bestFit="1" customWidth="1"/>
    <col min="84" max="87" width="2.7109375" customWidth="1"/>
    <col min="88" max="88" width="28.5703125" bestFit="1" customWidth="1"/>
    <col min="89" max="89" width="20.28515625" bestFit="1" customWidth="1"/>
    <col min="90" max="91" width="12.85546875" bestFit="1" customWidth="1"/>
    <col min="92" max="95" width="2.7109375" customWidth="1"/>
    <col min="96" max="96" width="28.5703125" bestFit="1" customWidth="1"/>
    <col min="97" max="97" width="20.28515625" bestFit="1" customWidth="1"/>
    <col min="98" max="99" width="12.85546875" bestFit="1" customWidth="1"/>
    <col min="100" max="103" width="2.7109375" customWidth="1"/>
    <col min="104" max="104" width="28.5703125" bestFit="1" customWidth="1"/>
    <col min="105" max="105" width="20.28515625" bestFit="1" customWidth="1"/>
    <col min="106" max="107" width="12.85546875" bestFit="1" customWidth="1"/>
    <col min="108" max="112" width="2.7109375" customWidth="1"/>
  </cols>
  <sheetData>
    <row r="1" spans="2:112" x14ac:dyDescent="0.25">
      <c r="B1" s="42" t="s">
        <v>4</v>
      </c>
      <c r="D1" s="35" t="s">
        <v>590</v>
      </c>
      <c r="E1" s="34"/>
      <c r="F1" s="34"/>
      <c r="G1" s="34"/>
      <c r="H1" s="34"/>
      <c r="I1" s="35" t="s">
        <v>588</v>
      </c>
      <c r="J1" s="34"/>
      <c r="K1" s="34"/>
      <c r="L1" s="34"/>
      <c r="M1" s="34"/>
      <c r="N1" s="35" t="s">
        <v>592</v>
      </c>
      <c r="O1" s="34"/>
      <c r="P1" s="34"/>
      <c r="Q1" s="34"/>
      <c r="R1" s="34"/>
      <c r="S1" s="35" t="s">
        <v>598</v>
      </c>
      <c r="T1" s="34"/>
      <c r="U1" s="34"/>
      <c r="V1" s="34"/>
      <c r="W1" s="34"/>
      <c r="X1" s="35" t="s">
        <v>595</v>
      </c>
      <c r="Y1" s="34"/>
      <c r="Z1" s="34"/>
      <c r="AA1" s="34"/>
      <c r="AB1" s="34"/>
      <c r="AC1" s="35" t="s">
        <v>597</v>
      </c>
      <c r="AD1" s="34"/>
      <c r="AE1" s="34"/>
      <c r="AF1" s="34"/>
      <c r="AG1" s="34"/>
      <c r="AH1" s="35" t="s">
        <v>626</v>
      </c>
      <c r="AI1" s="35"/>
      <c r="AJ1" s="34"/>
      <c r="AK1" s="34"/>
      <c r="AL1" s="34"/>
      <c r="AM1" s="34"/>
      <c r="AN1" s="35" t="s">
        <v>634</v>
      </c>
      <c r="AO1" s="35"/>
      <c r="AP1" s="34"/>
      <c r="AQ1" s="34"/>
      <c r="AR1" s="34"/>
      <c r="AS1" s="34"/>
      <c r="AT1" s="35" t="s">
        <v>617</v>
      </c>
      <c r="AU1" s="35"/>
      <c r="AV1" s="34"/>
      <c r="AW1" s="34"/>
      <c r="AX1" s="34"/>
      <c r="AY1" s="34"/>
      <c r="AZ1" s="35" t="s">
        <v>653</v>
      </c>
      <c r="BA1" s="35"/>
      <c r="BB1" s="34"/>
      <c r="BC1" s="34"/>
      <c r="BD1" s="34"/>
      <c r="BE1" s="34"/>
      <c r="BF1" s="35" t="s">
        <v>618</v>
      </c>
      <c r="BG1" s="35"/>
      <c r="BH1" s="34"/>
      <c r="BI1" s="34"/>
      <c r="BJ1" s="34"/>
      <c r="BK1" s="34"/>
      <c r="BL1" s="35" t="s">
        <v>619</v>
      </c>
      <c r="BM1" s="35"/>
      <c r="BN1" s="34"/>
      <c r="BO1" s="34"/>
      <c r="BP1" s="34"/>
      <c r="BQ1" s="34"/>
      <c r="BR1" s="35" t="s">
        <v>637</v>
      </c>
      <c r="BS1" s="35"/>
      <c r="BT1" s="34"/>
      <c r="BU1" s="34"/>
      <c r="BV1" s="34"/>
      <c r="BW1" s="34"/>
      <c r="BX1" s="35" t="s">
        <v>635</v>
      </c>
      <c r="BY1" s="35"/>
      <c r="BZ1" s="34"/>
      <c r="CA1" s="34"/>
      <c r="CB1" s="34"/>
      <c r="CC1" s="34"/>
      <c r="CD1" s="35" t="s">
        <v>627</v>
      </c>
      <c r="CE1" s="35"/>
      <c r="CF1" s="34"/>
      <c r="CG1" s="34"/>
      <c r="CH1" s="34"/>
      <c r="CI1" s="34"/>
      <c r="CJ1" s="35" t="s">
        <v>638</v>
      </c>
      <c r="CK1" s="35"/>
      <c r="CL1" s="35"/>
      <c r="CM1" s="35"/>
      <c r="CN1" s="34"/>
      <c r="CO1" s="34"/>
      <c r="CP1" s="34"/>
      <c r="CQ1" s="34"/>
      <c r="CR1" s="35" t="s">
        <v>702</v>
      </c>
      <c r="CS1" s="35"/>
      <c r="CT1" s="35"/>
      <c r="CU1" s="35"/>
      <c r="CV1" s="34"/>
      <c r="CW1" s="34"/>
      <c r="CX1" s="34"/>
      <c r="CY1" s="34"/>
      <c r="CZ1" s="35" t="s">
        <v>703</v>
      </c>
      <c r="DA1" s="35"/>
      <c r="DB1" s="35"/>
      <c r="DC1" s="35"/>
      <c r="DD1" s="34"/>
      <c r="DE1" s="34"/>
      <c r="DF1" s="34"/>
      <c r="DG1" s="34"/>
      <c r="DH1" s="34"/>
    </row>
    <row r="2" spans="2:112" x14ac:dyDescent="0.25">
      <c r="E2" s="34"/>
      <c r="F2" s="34"/>
      <c r="G2" s="34"/>
      <c r="H2" s="34"/>
      <c r="J2" s="34"/>
      <c r="K2" s="34"/>
      <c r="L2" s="34"/>
      <c r="M2" s="34"/>
      <c r="O2" s="34"/>
      <c r="P2" s="34"/>
      <c r="Q2" s="34"/>
      <c r="R2" s="34"/>
      <c r="T2" s="34"/>
      <c r="U2" s="34"/>
      <c r="V2" s="34"/>
      <c r="W2" s="34"/>
      <c r="Y2" s="34"/>
      <c r="Z2" s="34"/>
      <c r="AA2" s="34"/>
      <c r="AB2" s="34"/>
      <c r="AD2" s="34"/>
      <c r="AE2" s="34"/>
      <c r="AF2" s="34"/>
      <c r="AG2" s="34"/>
      <c r="AJ2" s="34"/>
      <c r="AK2" s="34"/>
      <c r="AL2" s="34"/>
      <c r="AM2" s="34"/>
      <c r="AP2" s="34"/>
      <c r="AQ2" s="34"/>
      <c r="AR2" s="34"/>
      <c r="AS2" s="34"/>
      <c r="AV2" s="34"/>
      <c r="AW2" s="34"/>
      <c r="AX2" s="34"/>
      <c r="AY2" s="34"/>
      <c r="BB2" s="34"/>
      <c r="BC2" s="34"/>
      <c r="BD2" s="34"/>
      <c r="BE2" s="34"/>
      <c r="BH2" s="34"/>
      <c r="BI2" s="34"/>
      <c r="BJ2" s="34"/>
      <c r="BK2" s="34"/>
      <c r="BN2" s="34"/>
      <c r="BO2" s="34"/>
      <c r="BP2" s="34"/>
      <c r="BQ2" s="34"/>
      <c r="BT2" s="34"/>
      <c r="BU2" s="34"/>
      <c r="BV2" s="34"/>
      <c r="BW2" s="34"/>
      <c r="BZ2" s="34"/>
      <c r="CA2" s="34"/>
      <c r="CB2" s="34"/>
      <c r="CC2" s="34"/>
      <c r="CF2" s="34"/>
      <c r="CG2" s="34"/>
      <c r="CH2" s="34"/>
      <c r="CI2" s="34"/>
      <c r="CN2" s="34"/>
      <c r="CO2" s="34"/>
      <c r="CP2" s="34"/>
      <c r="CQ2" s="34"/>
      <c r="CV2" s="34"/>
      <c r="CW2" s="34"/>
      <c r="CX2" s="34"/>
      <c r="CY2" s="34"/>
      <c r="DD2" s="34"/>
      <c r="DE2" s="34"/>
      <c r="DF2" s="34"/>
      <c r="DG2" s="34"/>
      <c r="DH2" s="34"/>
    </row>
    <row r="3" spans="2:112" x14ac:dyDescent="0.25">
      <c r="D3" t="s">
        <v>591</v>
      </c>
      <c r="E3" s="34"/>
      <c r="F3" s="34"/>
      <c r="G3" s="34"/>
      <c r="H3" s="34"/>
      <c r="I3" t="s">
        <v>589</v>
      </c>
      <c r="J3" s="34"/>
      <c r="K3" s="34"/>
      <c r="L3" s="34"/>
      <c r="M3" s="34"/>
      <c r="N3" t="s">
        <v>593</v>
      </c>
      <c r="O3" s="34"/>
      <c r="P3" s="34"/>
      <c r="Q3" s="34"/>
      <c r="R3" s="34"/>
      <c r="S3" t="s">
        <v>594</v>
      </c>
      <c r="T3" s="34"/>
      <c r="U3" s="34"/>
      <c r="V3" s="34"/>
      <c r="W3" s="34"/>
      <c r="X3" t="s">
        <v>596</v>
      </c>
      <c r="Y3" s="34"/>
      <c r="Z3" s="34"/>
      <c r="AA3" s="34"/>
      <c r="AB3" s="34"/>
      <c r="AC3" t="s">
        <v>599</v>
      </c>
      <c r="AD3" s="34"/>
      <c r="AE3" s="34"/>
      <c r="AF3" s="34"/>
      <c r="AG3" s="34"/>
      <c r="AH3" s="36" t="s">
        <v>603</v>
      </c>
      <c r="AI3" t="s">
        <v>593</v>
      </c>
      <c r="AJ3" s="34"/>
      <c r="AK3" s="34"/>
      <c r="AL3" s="34"/>
      <c r="AM3" s="34"/>
      <c r="AN3" s="36" t="s">
        <v>603</v>
      </c>
      <c r="AO3" t="s">
        <v>596</v>
      </c>
      <c r="AP3" s="34"/>
      <c r="AQ3" s="34"/>
      <c r="AR3" s="34"/>
      <c r="AS3" s="34"/>
      <c r="AT3" s="36" t="s">
        <v>603</v>
      </c>
      <c r="AU3" t="s">
        <v>589</v>
      </c>
      <c r="AV3" s="34"/>
      <c r="AW3" s="34"/>
      <c r="AX3" s="34"/>
      <c r="AY3" s="34"/>
      <c r="AZ3" s="36" t="s">
        <v>603</v>
      </c>
      <c r="BA3" t="s">
        <v>596</v>
      </c>
      <c r="BB3" s="34"/>
      <c r="BC3" s="34"/>
      <c r="BD3" s="34"/>
      <c r="BE3" s="34"/>
      <c r="BF3" s="36" t="s">
        <v>603</v>
      </c>
      <c r="BG3" t="s">
        <v>589</v>
      </c>
      <c r="BH3" s="34"/>
      <c r="BI3" s="34"/>
      <c r="BJ3" s="34"/>
      <c r="BK3" s="34"/>
      <c r="BL3" s="36" t="s">
        <v>603</v>
      </c>
      <c r="BM3" t="s">
        <v>589</v>
      </c>
      <c r="BN3" s="34"/>
      <c r="BO3" s="34"/>
      <c r="BP3" s="34"/>
      <c r="BQ3" s="34"/>
      <c r="BR3" s="36" t="s">
        <v>603</v>
      </c>
      <c r="BS3" t="s">
        <v>589</v>
      </c>
      <c r="BT3" s="34"/>
      <c r="BU3" s="34"/>
      <c r="BV3" s="34"/>
      <c r="BW3" s="34"/>
      <c r="BX3" s="36" t="s">
        <v>603</v>
      </c>
      <c r="BY3" t="s">
        <v>593</v>
      </c>
      <c r="BZ3" s="34"/>
      <c r="CA3" s="34"/>
      <c r="CB3" s="34"/>
      <c r="CC3" s="34"/>
      <c r="CD3" s="36" t="s">
        <v>603</v>
      </c>
      <c r="CE3" t="s">
        <v>589</v>
      </c>
      <c r="CF3" s="34"/>
      <c r="CG3" s="34"/>
      <c r="CH3" s="34"/>
      <c r="CI3" s="34"/>
      <c r="CJ3" s="36" t="s">
        <v>596</v>
      </c>
      <c r="CK3" s="36" t="s">
        <v>633</v>
      </c>
      <c r="CN3" s="34"/>
      <c r="CO3" s="34"/>
      <c r="CP3" s="34"/>
      <c r="CQ3" s="34"/>
      <c r="CR3" s="36" t="s">
        <v>591</v>
      </c>
      <c r="CS3" s="36" t="s">
        <v>633</v>
      </c>
      <c r="CV3" s="34"/>
      <c r="CW3" s="34"/>
      <c r="CX3" s="34"/>
      <c r="CY3" s="34"/>
      <c r="CZ3" s="36" t="s">
        <v>591</v>
      </c>
      <c r="DA3" s="36" t="s">
        <v>633</v>
      </c>
      <c r="DD3" s="34"/>
      <c r="DE3" s="34"/>
      <c r="DF3" s="34"/>
      <c r="DG3" s="34"/>
      <c r="DH3" s="34"/>
    </row>
    <row r="4" spans="2:112" x14ac:dyDescent="0.25">
      <c r="D4">
        <v>136</v>
      </c>
      <c r="E4" s="34"/>
      <c r="F4" s="34"/>
      <c r="G4" s="34"/>
      <c r="H4" s="34"/>
      <c r="I4">
        <v>545</v>
      </c>
      <c r="J4" s="34"/>
      <c r="K4" s="34"/>
      <c r="L4" s="34"/>
      <c r="M4" s="34"/>
      <c r="N4">
        <v>7125.5</v>
      </c>
      <c r="O4" s="34"/>
      <c r="P4" s="34"/>
      <c r="Q4" s="34"/>
      <c r="R4" s="34"/>
      <c r="S4" s="37">
        <v>13.074311926605505</v>
      </c>
      <c r="T4" s="34"/>
      <c r="U4" s="34"/>
      <c r="V4" s="34"/>
      <c r="W4" s="34"/>
      <c r="X4" s="38">
        <v>544502.51670000004</v>
      </c>
      <c r="Y4" s="34"/>
      <c r="Z4" s="34"/>
      <c r="AA4" s="34"/>
      <c r="AB4" s="34"/>
      <c r="AC4" s="38">
        <v>999.0871866055046</v>
      </c>
      <c r="AD4" s="34"/>
      <c r="AE4" s="34"/>
      <c r="AF4" s="34"/>
      <c r="AG4" s="34"/>
      <c r="AH4" s="41" t="s">
        <v>605</v>
      </c>
      <c r="AI4" s="39">
        <v>515.5</v>
      </c>
      <c r="AJ4" s="34"/>
      <c r="AK4" s="34"/>
      <c r="AL4" s="34"/>
      <c r="AM4" s="34"/>
      <c r="AN4" s="41" t="s">
        <v>620</v>
      </c>
      <c r="AO4" s="38">
        <v>72073.962499999994</v>
      </c>
      <c r="AP4" s="34"/>
      <c r="AQ4" s="34"/>
      <c r="AR4" s="34"/>
      <c r="AS4" s="34"/>
      <c r="AT4" s="41" t="s">
        <v>476</v>
      </c>
      <c r="AU4">
        <v>303</v>
      </c>
      <c r="AV4" s="34"/>
      <c r="AW4" s="34"/>
      <c r="AX4" s="34"/>
      <c r="AY4" s="34"/>
      <c r="AZ4" s="41" t="s">
        <v>625</v>
      </c>
      <c r="BA4" s="38">
        <v>9500</v>
      </c>
      <c r="BB4" s="34"/>
      <c r="BC4" s="34"/>
      <c r="BD4" s="34"/>
      <c r="BE4" s="34"/>
      <c r="BF4" s="41" t="s">
        <v>586</v>
      </c>
      <c r="BG4">
        <v>33</v>
      </c>
      <c r="BH4" s="34"/>
      <c r="BI4" s="34"/>
      <c r="BJ4" s="34"/>
      <c r="BK4" s="34"/>
      <c r="BL4" s="41" t="s">
        <v>580</v>
      </c>
      <c r="BM4">
        <v>10</v>
      </c>
      <c r="BN4" s="34"/>
      <c r="BO4" s="34"/>
      <c r="BP4" s="34"/>
      <c r="BQ4" s="34"/>
      <c r="BR4" s="41" t="s">
        <v>34</v>
      </c>
      <c r="BS4">
        <v>521</v>
      </c>
      <c r="BT4" s="34"/>
      <c r="BU4" s="34"/>
      <c r="BV4" s="34"/>
      <c r="BW4" s="34"/>
      <c r="BX4" s="41" t="s">
        <v>580</v>
      </c>
      <c r="BY4" s="59">
        <v>108</v>
      </c>
      <c r="BZ4" s="34"/>
      <c r="CA4" s="34"/>
      <c r="CB4" s="34"/>
      <c r="CC4" s="34"/>
      <c r="CD4" s="41" t="s">
        <v>34</v>
      </c>
      <c r="CE4">
        <v>521</v>
      </c>
      <c r="CF4" s="34"/>
      <c r="CG4" s="34"/>
      <c r="CH4" s="34"/>
      <c r="CI4" s="34"/>
      <c r="CJ4" s="36" t="s">
        <v>603</v>
      </c>
      <c r="CK4" t="s">
        <v>42</v>
      </c>
      <c r="CL4" t="s">
        <v>35</v>
      </c>
      <c r="CM4" t="s">
        <v>604</v>
      </c>
      <c r="CN4" s="34"/>
      <c r="CO4" s="34"/>
      <c r="CP4" s="34"/>
      <c r="CQ4" s="34"/>
      <c r="CR4" s="36" t="s">
        <v>603</v>
      </c>
      <c r="CS4" t="s">
        <v>35</v>
      </c>
      <c r="CT4" t="s">
        <v>42</v>
      </c>
      <c r="CU4" t="s">
        <v>604</v>
      </c>
      <c r="CV4" s="34"/>
      <c r="CW4" s="34"/>
      <c r="CX4" s="34"/>
      <c r="CY4" s="34"/>
      <c r="CZ4" s="36" t="s">
        <v>603</v>
      </c>
      <c r="DA4" t="s">
        <v>35</v>
      </c>
      <c r="DB4" t="s">
        <v>42</v>
      </c>
      <c r="DC4" t="s">
        <v>604</v>
      </c>
      <c r="DD4" s="34"/>
      <c r="DE4" s="34"/>
      <c r="DF4" s="34"/>
      <c r="DG4" s="34"/>
      <c r="DH4" s="34"/>
    </row>
    <row r="5" spans="2:112" x14ac:dyDescent="0.25">
      <c r="E5" s="34"/>
      <c r="F5" s="34"/>
      <c r="G5" s="34"/>
      <c r="H5" s="34"/>
      <c r="J5" s="34"/>
      <c r="K5" s="34"/>
      <c r="L5" s="34"/>
      <c r="M5" s="34"/>
      <c r="O5" s="34"/>
      <c r="P5" s="34"/>
      <c r="Q5" s="34"/>
      <c r="R5" s="34"/>
      <c r="T5" s="34"/>
      <c r="U5" s="34"/>
      <c r="V5" s="34"/>
      <c r="W5" s="34"/>
      <c r="Y5" s="34"/>
      <c r="Z5" s="34"/>
      <c r="AA5" s="34"/>
      <c r="AB5" s="34"/>
      <c r="AD5" s="34"/>
      <c r="AE5" s="34"/>
      <c r="AF5" s="34"/>
      <c r="AG5" s="34"/>
      <c r="AH5" s="41" t="s">
        <v>606</v>
      </c>
      <c r="AI5" s="39">
        <v>258.5</v>
      </c>
      <c r="AJ5" s="34"/>
      <c r="AK5" s="34"/>
      <c r="AL5" s="34"/>
      <c r="AM5" s="34"/>
      <c r="AN5" s="41" t="s">
        <v>621</v>
      </c>
      <c r="AO5" s="38">
        <v>472428.55420000001</v>
      </c>
      <c r="AP5" s="34"/>
      <c r="AQ5" s="34"/>
      <c r="AR5" s="34"/>
      <c r="AS5" s="34"/>
      <c r="AT5" s="41" t="s">
        <v>482</v>
      </c>
      <c r="AU5">
        <v>242</v>
      </c>
      <c r="AV5" s="34"/>
      <c r="AW5" s="34"/>
      <c r="AX5" s="34"/>
      <c r="AY5" s="34"/>
      <c r="AZ5" s="41" t="s">
        <v>624</v>
      </c>
      <c r="BA5" s="38">
        <v>66112.75</v>
      </c>
      <c r="BB5" s="34"/>
      <c r="BC5" s="34"/>
      <c r="BD5" s="34"/>
      <c r="BE5" s="34"/>
      <c r="BF5" s="41" t="s">
        <v>585</v>
      </c>
      <c r="BG5">
        <v>187</v>
      </c>
      <c r="BH5" s="34"/>
      <c r="BI5" s="34"/>
      <c r="BJ5" s="34"/>
      <c r="BK5" s="34"/>
      <c r="BL5" s="41" t="s">
        <v>581</v>
      </c>
      <c r="BM5">
        <v>18</v>
      </c>
      <c r="BN5" s="34"/>
      <c r="BO5" s="34"/>
      <c r="BP5" s="34"/>
      <c r="BQ5" s="34"/>
      <c r="BR5" s="41" t="s">
        <v>48</v>
      </c>
      <c r="BS5">
        <v>24</v>
      </c>
      <c r="BT5" s="34"/>
      <c r="BU5" s="34"/>
      <c r="BV5" s="34"/>
      <c r="BW5" s="34"/>
      <c r="BX5" s="41" t="s">
        <v>581</v>
      </c>
      <c r="BY5" s="59">
        <v>227</v>
      </c>
      <c r="BZ5" s="34"/>
      <c r="CA5" s="34"/>
      <c r="CB5" s="34"/>
      <c r="CC5" s="34"/>
      <c r="CD5" s="41" t="s">
        <v>48</v>
      </c>
      <c r="CE5">
        <v>24</v>
      </c>
      <c r="CF5" s="34"/>
      <c r="CG5" s="34"/>
      <c r="CH5" s="34"/>
      <c r="CI5" s="34"/>
      <c r="CJ5" s="41" t="s">
        <v>585</v>
      </c>
      <c r="CK5" s="38">
        <v>27203.112499999999</v>
      </c>
      <c r="CL5" s="38">
        <v>138304.3125</v>
      </c>
      <c r="CM5" s="38">
        <v>165507.42499999999</v>
      </c>
      <c r="CN5" s="34"/>
      <c r="CO5" s="34"/>
      <c r="CP5" s="34"/>
      <c r="CQ5" s="34"/>
      <c r="CR5" s="41" t="s">
        <v>687</v>
      </c>
      <c r="CS5">
        <v>9</v>
      </c>
      <c r="CU5">
        <v>9</v>
      </c>
      <c r="CV5" s="34"/>
      <c r="CW5" s="34"/>
      <c r="CX5" s="34"/>
      <c r="CY5" s="34"/>
      <c r="CZ5" s="41" t="s">
        <v>699</v>
      </c>
      <c r="DA5">
        <v>1</v>
      </c>
      <c r="DC5">
        <v>1</v>
      </c>
      <c r="DD5" s="34"/>
      <c r="DE5" s="34"/>
      <c r="DF5" s="34"/>
      <c r="DG5" s="34"/>
      <c r="DH5" s="34"/>
    </row>
    <row r="6" spans="2:112" x14ac:dyDescent="0.25">
      <c r="E6" s="34"/>
      <c r="F6" s="34"/>
      <c r="G6" s="34"/>
      <c r="H6" s="34"/>
      <c r="J6" s="34"/>
      <c r="K6" s="34"/>
      <c r="L6" s="34"/>
      <c r="M6" s="34"/>
      <c r="O6" s="34"/>
      <c r="P6" s="34"/>
      <c r="Q6" s="34"/>
      <c r="R6" s="34"/>
      <c r="T6" s="34"/>
      <c r="U6" s="34"/>
      <c r="V6" s="34"/>
      <c r="W6" s="34"/>
      <c r="Y6" s="34"/>
      <c r="Z6" s="34"/>
      <c r="AA6" s="34"/>
      <c r="AB6" s="34"/>
      <c r="AD6" s="34"/>
      <c r="AE6" s="34"/>
      <c r="AF6" s="34"/>
      <c r="AG6" s="34"/>
      <c r="AH6" s="41" t="s">
        <v>607</v>
      </c>
      <c r="AI6" s="39">
        <v>376.5</v>
      </c>
      <c r="AJ6" s="34"/>
      <c r="AK6" s="34"/>
      <c r="AL6" s="34"/>
      <c r="AM6" s="34"/>
      <c r="AN6" s="41" t="s">
        <v>604</v>
      </c>
      <c r="AO6" s="38">
        <v>544502.51670000004</v>
      </c>
      <c r="AP6" s="34"/>
      <c r="AQ6" s="34"/>
      <c r="AR6" s="34"/>
      <c r="AS6" s="34"/>
      <c r="AT6" s="41" t="s">
        <v>604</v>
      </c>
      <c r="AU6">
        <v>545</v>
      </c>
      <c r="AV6" s="34"/>
      <c r="AW6" s="34"/>
      <c r="AX6" s="34"/>
      <c r="AY6" s="34"/>
      <c r="AZ6" s="41" t="s">
        <v>623</v>
      </c>
      <c r="BA6" s="38">
        <v>197571.5</v>
      </c>
      <c r="BB6" s="34"/>
      <c r="BC6" s="34"/>
      <c r="BD6" s="34"/>
      <c r="BE6" s="34"/>
      <c r="BF6" s="41" t="s">
        <v>584</v>
      </c>
      <c r="BG6">
        <v>325</v>
      </c>
      <c r="BH6" s="34"/>
      <c r="BI6" s="34"/>
      <c r="BJ6" s="34"/>
      <c r="BK6" s="34"/>
      <c r="BL6" s="41" t="s">
        <v>582</v>
      </c>
      <c r="BM6">
        <v>25</v>
      </c>
      <c r="BN6" s="34"/>
      <c r="BO6" s="34"/>
      <c r="BP6" s="34"/>
      <c r="BQ6" s="34"/>
      <c r="BR6" s="41" t="s">
        <v>604</v>
      </c>
      <c r="BS6">
        <v>545</v>
      </c>
      <c r="BT6" s="34"/>
      <c r="BU6" s="34"/>
      <c r="BV6" s="34"/>
      <c r="BW6" s="34"/>
      <c r="BX6" s="41" t="s">
        <v>582</v>
      </c>
      <c r="BY6" s="59">
        <v>503</v>
      </c>
      <c r="BZ6" s="34"/>
      <c r="CA6" s="34"/>
      <c r="CB6" s="34"/>
      <c r="CC6" s="34"/>
      <c r="CD6" s="41" t="s">
        <v>604</v>
      </c>
      <c r="CE6">
        <v>545</v>
      </c>
      <c r="CF6" s="34"/>
      <c r="CG6" s="34"/>
      <c r="CH6" s="34"/>
      <c r="CI6" s="34"/>
      <c r="CJ6" s="41" t="s">
        <v>584</v>
      </c>
      <c r="CK6" s="38">
        <v>69739</v>
      </c>
      <c r="CL6" s="38">
        <v>275377.87920000002</v>
      </c>
      <c r="CM6" s="38">
        <v>345116.87920000002</v>
      </c>
      <c r="CN6" s="34"/>
      <c r="CO6" s="34"/>
      <c r="CP6" s="34"/>
      <c r="CQ6" s="34"/>
      <c r="CR6" s="41" t="s">
        <v>686</v>
      </c>
      <c r="CS6">
        <v>18</v>
      </c>
      <c r="CT6">
        <v>11</v>
      </c>
      <c r="CU6">
        <v>29</v>
      </c>
      <c r="CV6" s="34"/>
      <c r="CW6" s="34"/>
      <c r="CX6" s="34"/>
      <c r="CY6" s="34"/>
      <c r="CZ6" s="41" t="s">
        <v>698</v>
      </c>
      <c r="DA6">
        <v>5</v>
      </c>
      <c r="DC6">
        <v>5</v>
      </c>
      <c r="DD6" s="34"/>
      <c r="DE6" s="34"/>
      <c r="DF6" s="34"/>
      <c r="DG6" s="34"/>
      <c r="DH6" s="34"/>
    </row>
    <row r="7" spans="2:112" x14ac:dyDescent="0.25">
      <c r="E7" s="34"/>
      <c r="F7" s="34"/>
      <c r="G7" s="34"/>
      <c r="H7" s="34"/>
      <c r="J7" s="34"/>
      <c r="K7" s="34"/>
      <c r="L7" s="34"/>
      <c r="M7" s="34"/>
      <c r="O7" s="34"/>
      <c r="P7" s="34"/>
      <c r="Q7" s="34"/>
      <c r="R7" s="34"/>
      <c r="T7" s="34"/>
      <c r="U7" s="34"/>
      <c r="V7" s="34"/>
      <c r="W7" s="34"/>
      <c r="Y7" s="34"/>
      <c r="Z7" s="34"/>
      <c r="AA7" s="34"/>
      <c r="AB7" s="34"/>
      <c r="AD7" s="34"/>
      <c r="AE7" s="34"/>
      <c r="AF7" s="34"/>
      <c r="AG7" s="34"/>
      <c r="AH7" s="41" t="s">
        <v>608</v>
      </c>
      <c r="AI7" s="39">
        <v>603.5</v>
      </c>
      <c r="AJ7" s="34"/>
      <c r="AK7" s="34"/>
      <c r="AL7" s="34"/>
      <c r="AM7" s="34"/>
      <c r="AP7" s="34"/>
      <c r="AQ7" s="34"/>
      <c r="AR7" s="34"/>
      <c r="AS7" s="34"/>
      <c r="AV7" s="34"/>
      <c r="AW7" s="34"/>
      <c r="AX7" s="34"/>
      <c r="AY7" s="34"/>
      <c r="AZ7" s="41" t="s">
        <v>622</v>
      </c>
      <c r="BA7" s="38">
        <v>271318.26669999998</v>
      </c>
      <c r="BB7" s="34"/>
      <c r="BC7" s="34"/>
      <c r="BD7" s="34"/>
      <c r="BE7" s="34"/>
      <c r="BF7" s="41" t="s">
        <v>604</v>
      </c>
      <c r="BG7">
        <v>545</v>
      </c>
      <c r="BH7" s="34"/>
      <c r="BI7" s="34"/>
      <c r="BJ7" s="34"/>
      <c r="BK7" s="34"/>
      <c r="BL7" s="41" t="s">
        <v>579</v>
      </c>
      <c r="BM7">
        <v>492</v>
      </c>
      <c r="BN7" s="34"/>
      <c r="BO7" s="34"/>
      <c r="BP7" s="34"/>
      <c r="BQ7" s="34"/>
      <c r="BT7" s="34"/>
      <c r="BU7" s="34"/>
      <c r="BV7" s="34"/>
      <c r="BW7" s="34"/>
      <c r="BX7" s="41" t="s">
        <v>579</v>
      </c>
      <c r="BY7" s="59">
        <v>6287.5</v>
      </c>
      <c r="BZ7" s="34"/>
      <c r="CA7" s="34"/>
      <c r="CB7" s="34"/>
      <c r="CC7" s="34"/>
      <c r="CF7" s="34"/>
      <c r="CG7" s="34"/>
      <c r="CH7" s="34"/>
      <c r="CI7" s="34"/>
      <c r="CJ7" s="41" t="s">
        <v>586</v>
      </c>
      <c r="CK7" s="38">
        <v>5595.65</v>
      </c>
      <c r="CL7" s="38">
        <v>28282.5625</v>
      </c>
      <c r="CM7" s="38">
        <v>33878.212500000001</v>
      </c>
      <c r="CN7" s="34"/>
      <c r="CO7" s="34"/>
      <c r="CP7" s="34"/>
      <c r="CQ7" s="34"/>
      <c r="CR7" s="41" t="s">
        <v>685</v>
      </c>
      <c r="CS7">
        <v>34</v>
      </c>
      <c r="CT7">
        <v>9</v>
      </c>
      <c r="CU7">
        <v>43</v>
      </c>
      <c r="CV7" s="34"/>
      <c r="CW7" s="34"/>
      <c r="CX7" s="34"/>
      <c r="CY7" s="34"/>
      <c r="CZ7" s="41" t="s">
        <v>697</v>
      </c>
      <c r="DA7">
        <v>8</v>
      </c>
      <c r="DB7">
        <v>3</v>
      </c>
      <c r="DC7">
        <v>11</v>
      </c>
      <c r="DD7" s="34"/>
      <c r="DE7" s="34"/>
      <c r="DF7" s="34"/>
      <c r="DG7" s="34"/>
      <c r="DH7" s="34"/>
    </row>
    <row r="8" spans="2:112" x14ac:dyDescent="0.25">
      <c r="E8" s="34"/>
      <c r="F8" s="34"/>
      <c r="G8" s="34"/>
      <c r="H8" s="34"/>
      <c r="J8" s="34"/>
      <c r="K8" s="34"/>
      <c r="L8" s="34"/>
      <c r="M8" s="34"/>
      <c r="O8" s="34"/>
      <c r="P8" s="34"/>
      <c r="Q8" s="34"/>
      <c r="R8" s="34"/>
      <c r="T8" s="34"/>
      <c r="U8" s="34"/>
      <c r="V8" s="34"/>
      <c r="W8" s="34"/>
      <c r="Y8" s="34"/>
      <c r="Z8" s="34"/>
      <c r="AA8" s="34"/>
      <c r="AB8" s="34"/>
      <c r="AD8" s="34"/>
      <c r="AE8" s="34"/>
      <c r="AF8" s="34"/>
      <c r="AG8" s="34"/>
      <c r="AH8" s="41" t="s">
        <v>609</v>
      </c>
      <c r="AI8" s="39">
        <v>719.5</v>
      </c>
      <c r="AJ8" s="34"/>
      <c r="AK8" s="34"/>
      <c r="AL8" s="34"/>
      <c r="AM8" s="34"/>
      <c r="AP8" s="34"/>
      <c r="AQ8" s="34"/>
      <c r="AR8" s="34"/>
      <c r="AS8" s="34"/>
      <c r="AV8" s="34"/>
      <c r="AW8" s="34"/>
      <c r="AX8" s="34"/>
      <c r="AY8" s="34"/>
      <c r="AZ8" s="41" t="s">
        <v>604</v>
      </c>
      <c r="BA8" s="38">
        <v>544502.51670000004</v>
      </c>
      <c r="BB8" s="34"/>
      <c r="BC8" s="34"/>
      <c r="BD8" s="34"/>
      <c r="BE8" s="34"/>
      <c r="BH8" s="34"/>
      <c r="BI8" s="34"/>
      <c r="BJ8" s="34"/>
      <c r="BK8" s="34"/>
      <c r="BL8" s="41" t="s">
        <v>604</v>
      </c>
      <c r="BM8">
        <v>545</v>
      </c>
      <c r="BN8" s="34"/>
      <c r="BO8" s="34"/>
      <c r="BP8" s="34"/>
      <c r="BQ8" s="34"/>
      <c r="BT8" s="34"/>
      <c r="BU8" s="34"/>
      <c r="BV8" s="34"/>
      <c r="BW8" s="34"/>
      <c r="BX8" s="41" t="s">
        <v>604</v>
      </c>
      <c r="BY8" s="59">
        <v>7125.5</v>
      </c>
      <c r="BZ8" s="34"/>
      <c r="CA8" s="34"/>
      <c r="CB8" s="34"/>
      <c r="CC8" s="34"/>
      <c r="CF8" s="34"/>
      <c r="CG8" s="34"/>
      <c r="CH8" s="34"/>
      <c r="CI8" s="34"/>
      <c r="CJ8" s="41" t="s">
        <v>604</v>
      </c>
      <c r="CK8" s="38">
        <v>102537.7625</v>
      </c>
      <c r="CL8" s="38">
        <v>441964.75420000002</v>
      </c>
      <c r="CM8" s="38">
        <v>544502.51670000004</v>
      </c>
      <c r="CN8" s="34"/>
      <c r="CO8" s="34"/>
      <c r="CP8" s="34"/>
      <c r="CQ8" s="34"/>
      <c r="CR8" s="41" t="s">
        <v>684</v>
      </c>
      <c r="CS8">
        <v>37</v>
      </c>
      <c r="CT8">
        <v>11</v>
      </c>
      <c r="CU8">
        <v>48</v>
      </c>
      <c r="CV8" s="34"/>
      <c r="CW8" s="34"/>
      <c r="CX8" s="34"/>
      <c r="CY8" s="34"/>
      <c r="CZ8" s="41" t="s">
        <v>696</v>
      </c>
      <c r="DA8">
        <v>18</v>
      </c>
      <c r="DB8">
        <v>3</v>
      </c>
      <c r="DC8">
        <v>21</v>
      </c>
      <c r="DD8" s="34"/>
      <c r="DE8" s="34"/>
      <c r="DF8" s="34"/>
      <c r="DG8" s="34"/>
      <c r="DH8" s="34"/>
    </row>
    <row r="9" spans="2:112" x14ac:dyDescent="0.25">
      <c r="E9" s="34"/>
      <c r="F9" s="34"/>
      <c r="G9" s="34"/>
      <c r="H9" s="34"/>
      <c r="J9" s="34"/>
      <c r="K9" s="34"/>
      <c r="L9" s="34"/>
      <c r="M9" s="34"/>
      <c r="O9" s="34"/>
      <c r="P9" s="34"/>
      <c r="Q9" s="34"/>
      <c r="R9" s="34"/>
      <c r="T9" s="34"/>
      <c r="U9" s="34"/>
      <c r="V9" s="34"/>
      <c r="W9" s="34"/>
      <c r="Y9" s="34"/>
      <c r="Z9" s="34"/>
      <c r="AA9" s="34"/>
      <c r="AB9" s="34"/>
      <c r="AD9" s="34"/>
      <c r="AE9" s="34"/>
      <c r="AF9" s="34"/>
      <c r="AG9" s="34"/>
      <c r="AH9" s="41" t="s">
        <v>610</v>
      </c>
      <c r="AI9" s="39">
        <v>1353</v>
      </c>
      <c r="AJ9" s="34"/>
      <c r="AK9" s="34"/>
      <c r="AL9" s="34"/>
      <c r="AM9" s="34"/>
      <c r="AP9" s="34"/>
      <c r="AQ9" s="34"/>
      <c r="AR9" s="34"/>
      <c r="AS9" s="34"/>
      <c r="AV9" s="34"/>
      <c r="AW9" s="34"/>
      <c r="AX9" s="34"/>
      <c r="AY9" s="34"/>
      <c r="BB9" s="34"/>
      <c r="BC9" s="34"/>
      <c r="BD9" s="34"/>
      <c r="BE9" s="34"/>
      <c r="BH9" s="34"/>
      <c r="BI9" s="34"/>
      <c r="BJ9" s="34"/>
      <c r="BK9" s="34"/>
      <c r="BN9" s="34"/>
      <c r="BO9" s="34"/>
      <c r="BP9" s="34"/>
      <c r="BQ9" s="34"/>
      <c r="BT9" s="34"/>
      <c r="BU9" s="34"/>
      <c r="BV9" s="34"/>
      <c r="BW9" s="34"/>
      <c r="BZ9" s="34"/>
      <c r="CA9" s="34"/>
      <c r="CB9" s="34"/>
      <c r="CC9" s="34"/>
      <c r="CF9" s="34"/>
      <c r="CG9" s="34"/>
      <c r="CH9" s="34"/>
      <c r="CI9" s="34"/>
      <c r="CN9" s="34"/>
      <c r="CO9" s="34"/>
      <c r="CP9" s="34"/>
      <c r="CQ9" s="34"/>
      <c r="CR9" s="41" t="s">
        <v>683</v>
      </c>
      <c r="CS9">
        <v>5</v>
      </c>
      <c r="CT9">
        <v>2</v>
      </c>
      <c r="CU9">
        <v>7</v>
      </c>
      <c r="CV9" s="34"/>
      <c r="CW9" s="34"/>
      <c r="CX9" s="34"/>
      <c r="CY9" s="34"/>
      <c r="CZ9" s="41" t="s">
        <v>694</v>
      </c>
      <c r="DA9">
        <v>40</v>
      </c>
      <c r="DB9">
        <v>18</v>
      </c>
      <c r="DC9">
        <v>58</v>
      </c>
      <c r="DD9" s="34"/>
      <c r="DE9" s="34"/>
      <c r="DF9" s="34"/>
      <c r="DG9" s="34"/>
      <c r="DH9" s="34"/>
    </row>
    <row r="10" spans="2:112" x14ac:dyDescent="0.25">
      <c r="E10" s="34"/>
      <c r="F10" s="34"/>
      <c r="G10" s="34"/>
      <c r="H10" s="34"/>
      <c r="J10" s="34"/>
      <c r="K10" s="34"/>
      <c r="L10" s="34"/>
      <c r="M10" s="34"/>
      <c r="O10" s="34"/>
      <c r="P10" s="34"/>
      <c r="Q10" s="34"/>
      <c r="R10" s="34"/>
      <c r="T10" s="34"/>
      <c r="U10" s="34"/>
      <c r="V10" s="34"/>
      <c r="W10" s="34"/>
      <c r="Y10" s="34"/>
      <c r="Z10" s="34"/>
      <c r="AA10" s="34"/>
      <c r="AB10" s="34"/>
      <c r="AD10" s="34"/>
      <c r="AE10" s="34"/>
      <c r="AF10" s="34"/>
      <c r="AG10" s="34"/>
      <c r="AH10" s="41" t="s">
        <v>611</v>
      </c>
      <c r="AI10" s="39">
        <v>83.5</v>
      </c>
      <c r="AJ10" s="34"/>
      <c r="AK10" s="34"/>
      <c r="AL10" s="34"/>
      <c r="AM10" s="34"/>
      <c r="AP10" s="34"/>
      <c r="AQ10" s="34"/>
      <c r="AR10" s="34"/>
      <c r="AS10" s="34"/>
      <c r="AV10" s="34"/>
      <c r="AW10" s="34"/>
      <c r="AX10" s="34"/>
      <c r="AY10" s="34"/>
      <c r="BB10" s="34"/>
      <c r="BC10" s="34"/>
      <c r="BD10" s="34"/>
      <c r="BE10" s="34"/>
      <c r="BH10" s="34"/>
      <c r="BI10" s="34"/>
      <c r="BJ10" s="34"/>
      <c r="BK10" s="34"/>
      <c r="BN10" s="34"/>
      <c r="BO10" s="34"/>
      <c r="BP10" s="34"/>
      <c r="BQ10" s="34"/>
      <c r="BT10" s="34"/>
      <c r="BU10" s="34"/>
      <c r="BV10" s="34"/>
      <c r="BW10" s="34"/>
      <c r="BZ10" s="34"/>
      <c r="CA10" s="34"/>
      <c r="CB10" s="34"/>
      <c r="CC10" s="34"/>
      <c r="CF10" s="34"/>
      <c r="CG10" s="34"/>
      <c r="CH10" s="34"/>
      <c r="CI10" s="34"/>
      <c r="CN10" s="34"/>
      <c r="CO10" s="34"/>
      <c r="CP10" s="34"/>
      <c r="CQ10" s="34"/>
      <c r="CR10" s="41" t="s">
        <v>604</v>
      </c>
      <c r="CS10">
        <v>103</v>
      </c>
      <c r="CT10">
        <v>33</v>
      </c>
      <c r="CU10">
        <v>136</v>
      </c>
      <c r="CV10" s="34"/>
      <c r="CW10" s="34"/>
      <c r="CX10" s="34"/>
      <c r="CY10" s="34"/>
      <c r="CZ10" s="41" t="s">
        <v>695</v>
      </c>
      <c r="DA10">
        <v>31</v>
      </c>
      <c r="DB10">
        <v>9</v>
      </c>
      <c r="DC10">
        <v>40</v>
      </c>
      <c r="DD10" s="34"/>
      <c r="DE10" s="34"/>
      <c r="DF10" s="34"/>
      <c r="DG10" s="34"/>
      <c r="DH10" s="34"/>
    </row>
    <row r="11" spans="2:112" x14ac:dyDescent="0.25">
      <c r="E11" s="34"/>
      <c r="F11" s="34"/>
      <c r="G11" s="34"/>
      <c r="H11" s="34"/>
      <c r="J11" s="34"/>
      <c r="K11" s="34"/>
      <c r="L11" s="34"/>
      <c r="M11" s="34"/>
      <c r="O11" s="34"/>
      <c r="P11" s="34"/>
      <c r="Q11" s="34"/>
      <c r="R11" s="34"/>
      <c r="T11" s="34"/>
      <c r="U11" s="34"/>
      <c r="V11" s="34"/>
      <c r="W11" s="34"/>
      <c r="Y11" s="34"/>
      <c r="Z11" s="34"/>
      <c r="AA11" s="34"/>
      <c r="AB11" s="34"/>
      <c r="AD11" s="34"/>
      <c r="AE11" s="34"/>
      <c r="AF11" s="34"/>
      <c r="AG11" s="34"/>
      <c r="AH11" s="41" t="s">
        <v>612</v>
      </c>
      <c r="AI11" s="39">
        <v>82.5</v>
      </c>
      <c r="AJ11" s="34"/>
      <c r="AK11" s="34"/>
      <c r="AL11" s="34"/>
      <c r="AM11" s="34"/>
      <c r="AP11" s="34"/>
      <c r="AQ11" s="34"/>
      <c r="AR11" s="34"/>
      <c r="AS11" s="34"/>
      <c r="AV11" s="34"/>
      <c r="AW11" s="34"/>
      <c r="AX11" s="34"/>
      <c r="AY11" s="34"/>
      <c r="BB11" s="34"/>
      <c r="BC11" s="34"/>
      <c r="BD11" s="34"/>
      <c r="BE11" s="34"/>
      <c r="BH11" s="34"/>
      <c r="BI11" s="34"/>
      <c r="BJ11" s="34"/>
      <c r="BK11" s="34"/>
      <c r="BN11" s="34"/>
      <c r="BO11" s="34"/>
      <c r="BP11" s="34"/>
      <c r="BQ11" s="34"/>
      <c r="BT11" s="34"/>
      <c r="BU11" s="34"/>
      <c r="BV11" s="34"/>
      <c r="BW11" s="34"/>
      <c r="BZ11" s="34"/>
      <c r="CA11" s="34"/>
      <c r="CB11" s="34"/>
      <c r="CC11" s="34"/>
      <c r="CF11" s="34"/>
      <c r="CG11" s="34"/>
      <c r="CH11" s="34"/>
      <c r="CI11" s="34"/>
      <c r="CN11" s="34"/>
      <c r="CO11" s="34"/>
      <c r="CP11" s="34"/>
      <c r="CQ11" s="34"/>
      <c r="CV11" s="34"/>
      <c r="CW11" s="34"/>
      <c r="CX11" s="34"/>
      <c r="CY11" s="34"/>
      <c r="CZ11" s="41" t="s">
        <v>604</v>
      </c>
      <c r="DA11">
        <v>103</v>
      </c>
      <c r="DB11">
        <v>33</v>
      </c>
      <c r="DC11">
        <v>136</v>
      </c>
      <c r="DD11" s="34"/>
      <c r="DE11" s="34"/>
      <c r="DF11" s="34"/>
      <c r="DG11" s="34"/>
      <c r="DH11" s="34"/>
    </row>
    <row r="12" spans="2:112" x14ac:dyDescent="0.25">
      <c r="E12" s="34"/>
      <c r="F12" s="34"/>
      <c r="G12" s="34"/>
      <c r="H12" s="34"/>
      <c r="J12" s="34"/>
      <c r="K12" s="34"/>
      <c r="L12" s="34"/>
      <c r="M12" s="34"/>
      <c r="O12" s="34"/>
      <c r="P12" s="34"/>
      <c r="Q12" s="34"/>
      <c r="R12" s="34"/>
      <c r="T12" s="34"/>
      <c r="U12" s="34"/>
      <c r="V12" s="34"/>
      <c r="W12" s="34"/>
      <c r="Y12" s="34"/>
      <c r="Z12" s="34"/>
      <c r="AA12" s="34"/>
      <c r="AB12" s="34"/>
      <c r="AD12" s="34"/>
      <c r="AE12" s="34"/>
      <c r="AF12" s="34"/>
      <c r="AG12" s="34"/>
      <c r="AH12" s="41" t="s">
        <v>613</v>
      </c>
      <c r="AI12" s="39">
        <v>659.5</v>
      </c>
      <c r="AJ12" s="34"/>
      <c r="AK12" s="34"/>
      <c r="AL12" s="34"/>
      <c r="AM12" s="34"/>
      <c r="AP12" s="34"/>
      <c r="AQ12" s="34"/>
      <c r="AR12" s="34"/>
      <c r="AS12" s="34"/>
      <c r="AV12" s="34"/>
      <c r="AW12" s="34"/>
      <c r="AX12" s="34"/>
      <c r="AY12" s="34"/>
      <c r="BB12" s="34"/>
      <c r="BC12" s="34"/>
      <c r="BD12" s="34"/>
      <c r="BE12" s="34"/>
      <c r="BH12" s="34"/>
      <c r="BI12" s="34"/>
      <c r="BJ12" s="34"/>
      <c r="BK12" s="34"/>
      <c r="BN12" s="34"/>
      <c r="BO12" s="34"/>
      <c r="BP12" s="34"/>
      <c r="BQ12" s="34"/>
      <c r="BT12" s="34"/>
      <c r="BU12" s="34"/>
      <c r="BV12" s="34"/>
      <c r="BW12" s="34"/>
      <c r="BZ12" s="34"/>
      <c r="CA12" s="34"/>
      <c r="CB12" s="34"/>
      <c r="CC12" s="34"/>
      <c r="CF12" s="34"/>
      <c r="CG12" s="34"/>
      <c r="CH12" s="34"/>
      <c r="CI12" s="34"/>
      <c r="CN12" s="34"/>
      <c r="CO12" s="34"/>
      <c r="CP12" s="34"/>
      <c r="CQ12" s="34"/>
      <c r="CV12" s="34"/>
      <c r="CW12" s="34"/>
      <c r="CX12" s="34"/>
      <c r="CY12" s="34"/>
      <c r="DD12" s="34"/>
      <c r="DE12" s="34"/>
      <c r="DF12" s="34"/>
      <c r="DG12" s="34"/>
      <c r="DH12" s="34"/>
    </row>
    <row r="13" spans="2:112" x14ac:dyDescent="0.25">
      <c r="E13" s="34"/>
      <c r="F13" s="34"/>
      <c r="G13" s="34"/>
      <c r="H13" s="34"/>
      <c r="J13" s="34"/>
      <c r="K13" s="34"/>
      <c r="L13" s="34"/>
      <c r="M13" s="34"/>
      <c r="O13" s="34"/>
      <c r="P13" s="34"/>
      <c r="Q13" s="34"/>
      <c r="R13" s="34"/>
      <c r="T13" s="34"/>
      <c r="U13" s="34"/>
      <c r="V13" s="34"/>
      <c r="W13" s="34"/>
      <c r="Y13" s="34"/>
      <c r="Z13" s="34"/>
      <c r="AA13" s="34"/>
      <c r="AB13" s="34"/>
      <c r="AD13" s="34"/>
      <c r="AE13" s="34"/>
      <c r="AF13" s="34"/>
      <c r="AG13" s="34"/>
      <c r="AH13" s="41" t="s">
        <v>614</v>
      </c>
      <c r="AI13" s="39">
        <v>819.5</v>
      </c>
      <c r="AJ13" s="34"/>
      <c r="AK13" s="34"/>
      <c r="AL13" s="34"/>
      <c r="AM13" s="34"/>
      <c r="AP13" s="34"/>
      <c r="AQ13" s="34"/>
      <c r="AR13" s="34"/>
      <c r="AS13" s="34"/>
      <c r="AV13" s="34"/>
      <c r="AW13" s="34"/>
      <c r="AX13" s="34"/>
      <c r="AY13" s="34"/>
      <c r="BB13" s="34"/>
      <c r="BC13" s="34"/>
      <c r="BD13" s="34"/>
      <c r="BE13" s="34"/>
      <c r="BH13" s="34"/>
      <c r="BI13" s="34"/>
      <c r="BJ13" s="34"/>
      <c r="BK13" s="34"/>
      <c r="BN13" s="34"/>
      <c r="BO13" s="34"/>
      <c r="BP13" s="34"/>
      <c r="BQ13" s="34"/>
      <c r="BT13" s="34"/>
      <c r="BU13" s="34"/>
      <c r="BV13" s="34"/>
      <c r="BW13" s="34"/>
      <c r="BZ13" s="34"/>
      <c r="CA13" s="34"/>
      <c r="CB13" s="34"/>
      <c r="CC13" s="34"/>
      <c r="CF13" s="34"/>
      <c r="CG13" s="34"/>
      <c r="CH13" s="34"/>
      <c r="CI13" s="34"/>
      <c r="CN13" s="34"/>
      <c r="CO13" s="34"/>
      <c r="CP13" s="34"/>
      <c r="CQ13" s="34"/>
      <c r="CV13" s="34"/>
      <c r="CW13" s="34"/>
      <c r="CX13" s="34"/>
      <c r="CY13" s="34"/>
      <c r="DD13" s="34"/>
      <c r="DE13" s="34"/>
      <c r="DF13" s="34"/>
      <c r="DG13" s="34"/>
      <c r="DH13" s="34"/>
    </row>
    <row r="14" spans="2:112" x14ac:dyDescent="0.25">
      <c r="E14" s="34"/>
      <c r="F14" s="34"/>
      <c r="G14" s="34"/>
      <c r="H14" s="34"/>
      <c r="J14" s="34"/>
      <c r="K14" s="34"/>
      <c r="L14" s="34"/>
      <c r="M14" s="34"/>
      <c r="O14" s="34"/>
      <c r="P14" s="34"/>
      <c r="Q14" s="34"/>
      <c r="R14" s="34"/>
      <c r="T14" s="34"/>
      <c r="U14" s="34"/>
      <c r="V14" s="34"/>
      <c r="W14" s="34"/>
      <c r="Y14" s="34"/>
      <c r="Z14" s="34"/>
      <c r="AA14" s="34"/>
      <c r="AB14" s="34"/>
      <c r="AD14" s="34"/>
      <c r="AE14" s="34"/>
      <c r="AF14" s="34"/>
      <c r="AG14" s="34"/>
      <c r="AH14" s="41" t="s">
        <v>615</v>
      </c>
      <c r="AI14" s="39">
        <v>798</v>
      </c>
      <c r="AJ14" s="34"/>
      <c r="AK14" s="34"/>
      <c r="AL14" s="34"/>
      <c r="AM14" s="34"/>
      <c r="AP14" s="34"/>
      <c r="AQ14" s="34"/>
      <c r="AR14" s="34"/>
      <c r="AS14" s="34"/>
      <c r="AV14" s="34"/>
      <c r="AW14" s="34"/>
      <c r="AX14" s="34"/>
      <c r="AY14" s="34"/>
      <c r="BB14" s="34"/>
      <c r="BC14" s="34"/>
      <c r="BD14" s="34"/>
      <c r="BE14" s="34"/>
      <c r="BH14" s="34"/>
      <c r="BI14" s="34"/>
      <c r="BJ14" s="34"/>
      <c r="BK14" s="34"/>
      <c r="BN14" s="34"/>
      <c r="BO14" s="34"/>
      <c r="BP14" s="34"/>
      <c r="BQ14" s="34"/>
      <c r="BT14" s="34"/>
      <c r="BU14" s="34"/>
      <c r="BV14" s="34"/>
      <c r="BW14" s="34"/>
      <c r="BZ14" s="34"/>
      <c r="CA14" s="34"/>
      <c r="CB14" s="34"/>
      <c r="CC14" s="34"/>
      <c r="CF14" s="34"/>
      <c r="CG14" s="34"/>
      <c r="CH14" s="34"/>
      <c r="CI14" s="34"/>
      <c r="CN14" s="34"/>
      <c r="CO14" s="34"/>
      <c r="CP14" s="34"/>
      <c r="CQ14" s="34"/>
      <c r="CV14" s="34"/>
      <c r="CW14" s="34"/>
      <c r="CX14" s="34"/>
      <c r="CY14" s="34"/>
      <c r="DD14" s="34"/>
      <c r="DE14" s="34"/>
      <c r="DF14" s="34"/>
      <c r="DG14" s="34"/>
      <c r="DH14" s="34"/>
    </row>
    <row r="15" spans="2:112" x14ac:dyDescent="0.25">
      <c r="E15" s="34"/>
      <c r="F15" s="34"/>
      <c r="G15" s="34"/>
      <c r="H15" s="34"/>
      <c r="J15" s="34"/>
      <c r="K15" s="34"/>
      <c r="L15" s="34"/>
      <c r="M15" s="34"/>
      <c r="O15" s="34"/>
      <c r="P15" s="34"/>
      <c r="Q15" s="34"/>
      <c r="R15" s="34"/>
      <c r="T15" s="34"/>
      <c r="U15" s="34"/>
      <c r="V15" s="34"/>
      <c r="W15" s="34"/>
      <c r="Y15" s="34"/>
      <c r="Z15" s="34"/>
      <c r="AA15" s="34"/>
      <c r="AB15" s="34"/>
      <c r="AD15" s="34"/>
      <c r="AE15" s="34"/>
      <c r="AF15" s="34"/>
      <c r="AG15" s="34"/>
      <c r="AH15" s="41" t="s">
        <v>616</v>
      </c>
      <c r="AI15" s="39">
        <v>856</v>
      </c>
      <c r="AJ15" s="34"/>
      <c r="AK15" s="34"/>
      <c r="AL15" s="34"/>
      <c r="AM15" s="34"/>
      <c r="AP15" s="34"/>
      <c r="AQ15" s="34"/>
      <c r="AR15" s="34"/>
      <c r="AS15" s="34"/>
      <c r="AV15" s="34"/>
      <c r="AW15" s="34"/>
      <c r="AX15" s="34"/>
      <c r="AY15" s="34"/>
      <c r="BB15" s="34"/>
      <c r="BC15" s="34"/>
      <c r="BD15" s="34"/>
      <c r="BE15" s="34"/>
      <c r="BH15" s="34"/>
      <c r="BI15" s="34"/>
      <c r="BJ15" s="34"/>
      <c r="BK15" s="34"/>
      <c r="BN15" s="34"/>
      <c r="BO15" s="34"/>
      <c r="BP15" s="34"/>
      <c r="BQ15" s="34"/>
      <c r="BT15" s="34"/>
      <c r="BU15" s="34"/>
      <c r="BV15" s="34"/>
      <c r="BW15" s="34"/>
      <c r="BZ15" s="34"/>
      <c r="CA15" s="34"/>
      <c r="CB15" s="34"/>
      <c r="CC15" s="34"/>
      <c r="CF15" s="34"/>
      <c r="CG15" s="34"/>
      <c r="CH15" s="34"/>
      <c r="CI15" s="34"/>
      <c r="CN15" s="34"/>
      <c r="CO15" s="34"/>
      <c r="CP15" s="34"/>
      <c r="CQ15" s="34"/>
      <c r="CV15" s="34"/>
      <c r="CW15" s="34"/>
      <c r="CX15" s="34"/>
      <c r="CY15" s="34"/>
      <c r="DD15" s="34"/>
      <c r="DE15" s="34"/>
      <c r="DF15" s="34"/>
      <c r="DG15" s="34"/>
      <c r="DH15" s="34"/>
    </row>
    <row r="16" spans="2:112" x14ac:dyDescent="0.25">
      <c r="E16" s="34"/>
      <c r="F16" s="34"/>
      <c r="G16" s="34"/>
      <c r="H16" s="34"/>
      <c r="J16" s="34"/>
      <c r="K16" s="34"/>
      <c r="L16" s="34"/>
      <c r="M16" s="34"/>
      <c r="O16" s="34"/>
      <c r="P16" s="34"/>
      <c r="Q16" s="34"/>
      <c r="R16" s="34"/>
      <c r="T16" s="34"/>
      <c r="U16" s="34"/>
      <c r="V16" s="34"/>
      <c r="W16" s="34"/>
      <c r="Y16" s="34"/>
      <c r="Z16" s="34"/>
      <c r="AA16" s="34"/>
      <c r="AB16" s="34"/>
      <c r="AD16" s="34"/>
      <c r="AE16" s="34"/>
      <c r="AF16" s="34"/>
      <c r="AG16" s="34"/>
      <c r="AH16" s="41" t="s">
        <v>604</v>
      </c>
      <c r="AI16" s="39">
        <v>7125.5</v>
      </c>
      <c r="AJ16" s="34"/>
      <c r="AK16" s="34"/>
      <c r="AL16" s="34"/>
      <c r="AM16" s="34"/>
      <c r="AP16" s="34"/>
      <c r="AQ16" s="34"/>
      <c r="AR16" s="34"/>
      <c r="AS16" s="34"/>
      <c r="AV16" s="34"/>
      <c r="AW16" s="34"/>
      <c r="AX16" s="34"/>
      <c r="AY16" s="34"/>
      <c r="BB16" s="34"/>
      <c r="BC16" s="34"/>
      <c r="BD16" s="34"/>
      <c r="BE16" s="34"/>
      <c r="BH16" s="34"/>
      <c r="BI16" s="34"/>
      <c r="BJ16" s="34"/>
      <c r="BK16" s="34"/>
      <c r="BN16" s="34"/>
      <c r="BO16" s="34"/>
      <c r="BP16" s="34"/>
      <c r="BQ16" s="34"/>
      <c r="BT16" s="34"/>
      <c r="BU16" s="34"/>
      <c r="BV16" s="34"/>
      <c r="BW16" s="34"/>
      <c r="BZ16" s="34"/>
      <c r="CA16" s="34"/>
      <c r="CB16" s="34"/>
      <c r="CC16" s="34"/>
      <c r="CF16" s="34"/>
      <c r="CG16" s="34"/>
      <c r="CH16" s="34"/>
      <c r="CI16" s="34"/>
      <c r="CN16" s="34"/>
      <c r="CO16" s="34"/>
      <c r="CP16" s="34"/>
      <c r="CQ16" s="34"/>
      <c r="CV16" s="34"/>
      <c r="CW16" s="34"/>
      <c r="CX16" s="34"/>
      <c r="CY16" s="34"/>
      <c r="DD16" s="34"/>
      <c r="DE16" s="34"/>
      <c r="DF16" s="34"/>
      <c r="DG16" s="34"/>
      <c r="DH16" s="34"/>
    </row>
    <row r="17" spans="5:112" x14ac:dyDescent="0.25">
      <c r="E17" s="34"/>
      <c r="F17" s="34"/>
      <c r="G17" s="34"/>
      <c r="H17" s="34"/>
      <c r="J17" s="34"/>
      <c r="K17" s="34"/>
      <c r="L17" s="34"/>
      <c r="M17" s="34"/>
      <c r="O17" s="34"/>
      <c r="P17" s="34"/>
      <c r="Q17" s="34"/>
      <c r="R17" s="34"/>
      <c r="T17" s="34"/>
      <c r="U17" s="34"/>
      <c r="V17" s="34"/>
      <c r="W17" s="34"/>
      <c r="Y17" s="34"/>
      <c r="Z17" s="34"/>
      <c r="AA17" s="34"/>
      <c r="AB17" s="34"/>
      <c r="AD17" s="34"/>
      <c r="AE17" s="34"/>
      <c r="AF17" s="34"/>
      <c r="AG17" s="34"/>
      <c r="AJ17" s="34"/>
      <c r="AK17" s="34"/>
      <c r="AL17" s="34"/>
      <c r="AM17" s="34"/>
      <c r="AP17" s="34"/>
      <c r="AQ17" s="34"/>
      <c r="AR17" s="34"/>
      <c r="AS17" s="34"/>
      <c r="AV17" s="34"/>
      <c r="AW17" s="34"/>
      <c r="AX17" s="34"/>
      <c r="AY17" s="34"/>
      <c r="BB17" s="34"/>
      <c r="BC17" s="34"/>
      <c r="BD17" s="34"/>
      <c r="BE17" s="34"/>
      <c r="BH17" s="34"/>
      <c r="BI17" s="34"/>
      <c r="BJ17" s="34"/>
      <c r="BK17" s="34"/>
      <c r="BN17" s="34"/>
      <c r="BO17" s="34"/>
      <c r="BP17" s="34"/>
      <c r="BQ17" s="34"/>
      <c r="BT17" s="34"/>
      <c r="BU17" s="34"/>
      <c r="BV17" s="34"/>
      <c r="BW17" s="34"/>
      <c r="BZ17" s="34"/>
      <c r="CA17" s="34"/>
      <c r="CB17" s="34"/>
      <c r="CC17" s="34"/>
      <c r="CF17" s="34"/>
      <c r="CG17" s="34"/>
      <c r="CH17" s="34"/>
      <c r="CI17" s="34"/>
      <c r="CN17" s="34"/>
      <c r="CO17" s="34"/>
      <c r="CP17" s="34"/>
      <c r="CQ17" s="34"/>
      <c r="CV17" s="34"/>
      <c r="CW17" s="34"/>
      <c r="CX17" s="34"/>
      <c r="CY17" s="34"/>
      <c r="DD17" s="34"/>
      <c r="DE17" s="34"/>
      <c r="DF17" s="34"/>
      <c r="DG17" s="34"/>
      <c r="DH17" s="34"/>
    </row>
    <row r="18" spans="5:112" x14ac:dyDescent="0.25">
      <c r="E18" s="34"/>
      <c r="F18" s="34"/>
      <c r="G18" s="34"/>
      <c r="H18" s="34"/>
      <c r="J18" s="34"/>
      <c r="K18" s="34"/>
      <c r="L18" s="34"/>
      <c r="M18" s="34"/>
      <c r="O18" s="34"/>
      <c r="P18" s="34"/>
      <c r="Q18" s="34"/>
      <c r="R18" s="34"/>
      <c r="T18" s="34"/>
      <c r="U18" s="34"/>
      <c r="V18" s="34"/>
      <c r="W18" s="34"/>
      <c r="Y18" s="34"/>
      <c r="Z18" s="34"/>
      <c r="AA18" s="34"/>
      <c r="AB18" s="34"/>
      <c r="AD18" s="34"/>
      <c r="AE18" s="34"/>
      <c r="AF18" s="34"/>
      <c r="AG18" s="34"/>
      <c r="AJ18" s="34"/>
      <c r="AK18" s="34"/>
      <c r="AL18" s="34"/>
      <c r="AM18" s="34"/>
      <c r="AP18" s="34"/>
      <c r="AQ18" s="34"/>
      <c r="AR18" s="34"/>
      <c r="AS18" s="34"/>
      <c r="AV18" s="34"/>
      <c r="AW18" s="34"/>
      <c r="AX18" s="34"/>
      <c r="AY18" s="34"/>
      <c r="BB18" s="34"/>
      <c r="BC18" s="34"/>
      <c r="BD18" s="34"/>
      <c r="BE18" s="34"/>
      <c r="BH18" s="34"/>
      <c r="BI18" s="34"/>
      <c r="BJ18" s="34"/>
      <c r="BK18" s="34"/>
      <c r="BN18" s="34"/>
      <c r="BO18" s="34"/>
      <c r="BP18" s="34"/>
      <c r="BQ18" s="34"/>
      <c r="BT18" s="34"/>
      <c r="BU18" s="34"/>
      <c r="BV18" s="34"/>
      <c r="BW18" s="34"/>
      <c r="BZ18" s="34"/>
      <c r="CA18" s="34"/>
      <c r="CB18" s="34"/>
      <c r="CC18" s="34"/>
      <c r="CF18" s="34"/>
      <c r="CG18" s="34"/>
      <c r="CH18" s="34"/>
      <c r="CI18" s="34"/>
      <c r="CN18" s="34"/>
      <c r="CO18" s="34"/>
      <c r="CP18" s="34"/>
      <c r="CQ18" s="34"/>
      <c r="CV18" s="34"/>
      <c r="CW18" s="34"/>
      <c r="CX18" s="34"/>
      <c r="CY18" s="34"/>
      <c r="DD18" s="34"/>
      <c r="DE18" s="34"/>
      <c r="DF18" s="34"/>
      <c r="DG18" s="34"/>
      <c r="DH18" s="34"/>
    </row>
    <row r="19" spans="5:112" x14ac:dyDescent="0.25">
      <c r="E19" s="34"/>
      <c r="F19" s="34"/>
      <c r="G19" s="34"/>
      <c r="H19" s="34"/>
      <c r="J19" s="34"/>
      <c r="K19" s="34"/>
      <c r="L19" s="34"/>
      <c r="M19" s="34"/>
      <c r="O19" s="34"/>
      <c r="P19" s="34"/>
      <c r="Q19" s="34"/>
      <c r="R19" s="34"/>
      <c r="T19" s="34"/>
      <c r="U19" s="34"/>
      <c r="V19" s="34"/>
      <c r="W19" s="34"/>
      <c r="Y19" s="34"/>
      <c r="Z19" s="34"/>
      <c r="AA19" s="34"/>
      <c r="AB19" s="34"/>
      <c r="AD19" s="34"/>
      <c r="AE19" s="34"/>
      <c r="AF19" s="34"/>
      <c r="AG19" s="34"/>
      <c r="AJ19" s="34"/>
      <c r="AK19" s="34"/>
      <c r="AL19" s="34"/>
      <c r="AM19" s="34"/>
      <c r="AP19" s="34"/>
      <c r="AQ19" s="34"/>
      <c r="AR19" s="34"/>
      <c r="AS19" s="34"/>
      <c r="AV19" s="34"/>
      <c r="AW19" s="34"/>
      <c r="AX19" s="34"/>
      <c r="AY19" s="34"/>
      <c r="BB19" s="34"/>
      <c r="BC19" s="34"/>
      <c r="BD19" s="34"/>
      <c r="BE19" s="34"/>
      <c r="BH19" s="34"/>
      <c r="BI19" s="34"/>
      <c r="BJ19" s="34"/>
      <c r="BK19" s="34"/>
      <c r="BN19" s="34"/>
      <c r="BO19" s="34"/>
      <c r="BP19" s="34"/>
      <c r="BQ19" s="34"/>
      <c r="BT19" s="34"/>
      <c r="BU19" s="34"/>
      <c r="BV19" s="34"/>
      <c r="BW19" s="34"/>
      <c r="BZ19" s="34"/>
      <c r="CA19" s="34"/>
      <c r="CB19" s="34"/>
      <c r="CC19" s="34"/>
      <c r="CF19" s="34"/>
      <c r="CG19" s="34"/>
      <c r="CH19" s="34"/>
      <c r="CI19" s="34"/>
      <c r="CN19" s="34"/>
      <c r="CO19" s="34"/>
      <c r="CP19" s="34"/>
      <c r="CQ19" s="34"/>
      <c r="CV19" s="34"/>
      <c r="CW19" s="34"/>
      <c r="CX19" s="34"/>
      <c r="CY19" s="34"/>
      <c r="DD19" s="34"/>
      <c r="DE19" s="34"/>
      <c r="DF19" s="34"/>
      <c r="DG19" s="34"/>
      <c r="DH19" s="34"/>
    </row>
    <row r="20" spans="5:112" x14ac:dyDescent="0.25">
      <c r="E20" s="34"/>
      <c r="F20" s="34"/>
      <c r="G20" s="34"/>
      <c r="H20" s="34"/>
      <c r="J20" s="34"/>
      <c r="K20" s="34"/>
      <c r="L20" s="34"/>
      <c r="M20" s="34"/>
      <c r="O20" s="34"/>
      <c r="P20" s="34"/>
      <c r="Q20" s="34"/>
      <c r="R20" s="34"/>
      <c r="T20" s="34"/>
      <c r="U20" s="34"/>
      <c r="V20" s="34"/>
      <c r="W20" s="34"/>
      <c r="Y20" s="34"/>
      <c r="Z20" s="34"/>
      <c r="AA20" s="34"/>
      <c r="AB20" s="34"/>
      <c r="AD20" s="34"/>
      <c r="AE20" s="34"/>
      <c r="AF20" s="34"/>
      <c r="AG20" s="34"/>
      <c r="AJ20" s="34"/>
      <c r="AK20" s="34"/>
      <c r="AL20" s="34"/>
      <c r="AM20" s="34"/>
      <c r="AP20" s="34"/>
      <c r="AQ20" s="34"/>
      <c r="AR20" s="34"/>
      <c r="AS20" s="34"/>
      <c r="AV20" s="34"/>
      <c r="AW20" s="34"/>
      <c r="AX20" s="34"/>
      <c r="AY20" s="34"/>
      <c r="BB20" s="34"/>
      <c r="BC20" s="34"/>
      <c r="BD20" s="34"/>
      <c r="BE20" s="34"/>
      <c r="BH20" s="34"/>
      <c r="BI20" s="34"/>
      <c r="BJ20" s="34"/>
      <c r="BK20" s="34"/>
      <c r="BN20" s="34"/>
      <c r="BO20" s="34"/>
      <c r="BP20" s="34"/>
      <c r="BQ20" s="34"/>
      <c r="BT20" s="34"/>
      <c r="BU20" s="34"/>
      <c r="BV20" s="34"/>
      <c r="BW20" s="34"/>
      <c r="BZ20" s="34"/>
      <c r="CA20" s="34"/>
      <c r="CB20" s="34"/>
      <c r="CC20" s="34"/>
      <c r="CF20" s="34"/>
      <c r="CG20" s="34"/>
      <c r="CH20" s="34"/>
      <c r="CI20" s="34"/>
      <c r="CN20" s="34"/>
      <c r="CO20" s="34"/>
      <c r="CP20" s="34"/>
      <c r="CQ20" s="34"/>
      <c r="CV20" s="34"/>
      <c r="CW20" s="34"/>
      <c r="CX20" s="34"/>
      <c r="CY20" s="34"/>
      <c r="DD20" s="34"/>
      <c r="DE20" s="34"/>
      <c r="DF20" s="34"/>
      <c r="DG20" s="34"/>
      <c r="DH20" s="34"/>
    </row>
    <row r="21" spans="5:112" x14ac:dyDescent="0.25">
      <c r="E21" s="34"/>
      <c r="F21" s="34"/>
      <c r="G21" s="34"/>
      <c r="H21" s="34"/>
      <c r="J21" s="34"/>
      <c r="K21" s="34"/>
      <c r="L21" s="34"/>
      <c r="M21" s="34"/>
      <c r="O21" s="34"/>
      <c r="P21" s="34"/>
      <c r="Q21" s="34"/>
      <c r="R21" s="34"/>
      <c r="T21" s="34"/>
      <c r="U21" s="34"/>
      <c r="V21" s="34"/>
      <c r="W21" s="34"/>
      <c r="Y21" s="34"/>
      <c r="Z21" s="34"/>
      <c r="AA21" s="34"/>
      <c r="AB21" s="34"/>
      <c r="AD21" s="34"/>
      <c r="AE21" s="34"/>
      <c r="AF21" s="34"/>
      <c r="AG21" s="34"/>
      <c r="AJ21" s="34"/>
      <c r="AK21" s="34"/>
      <c r="AL21" s="34"/>
      <c r="AM21" s="34"/>
      <c r="AP21" s="34"/>
      <c r="AQ21" s="34"/>
      <c r="AR21" s="34"/>
      <c r="AS21" s="34"/>
      <c r="AV21" s="34"/>
      <c r="AW21" s="34"/>
      <c r="AX21" s="34"/>
      <c r="AY21" s="34"/>
      <c r="BB21" s="34"/>
      <c r="BC21" s="34"/>
      <c r="BD21" s="34"/>
      <c r="BE21" s="34"/>
      <c r="BH21" s="34"/>
      <c r="BI21" s="34"/>
      <c r="BJ21" s="34"/>
      <c r="BK21" s="34"/>
      <c r="BN21" s="34"/>
      <c r="BO21" s="34"/>
      <c r="BP21" s="34"/>
      <c r="BQ21" s="34"/>
      <c r="BT21" s="34"/>
      <c r="BU21" s="34"/>
      <c r="BV21" s="34"/>
      <c r="BW21" s="34"/>
      <c r="BZ21" s="34"/>
      <c r="CA21" s="34"/>
      <c r="CB21" s="34"/>
      <c r="CC21" s="34"/>
      <c r="CF21" s="34"/>
      <c r="CG21" s="34"/>
      <c r="CH21" s="34"/>
      <c r="CI21" s="34"/>
      <c r="CN21" s="34"/>
      <c r="CO21" s="34"/>
      <c r="CP21" s="34"/>
      <c r="CQ21" s="34"/>
      <c r="CV21" s="34"/>
      <c r="CW21" s="34"/>
      <c r="CX21" s="34"/>
      <c r="CY21" s="34"/>
      <c r="DD21" s="34"/>
      <c r="DE21" s="34"/>
      <c r="DF21" s="34"/>
      <c r="DG21" s="34"/>
      <c r="DH21" s="34"/>
    </row>
    <row r="22" spans="5:112" x14ac:dyDescent="0.25">
      <c r="E22" s="34"/>
      <c r="F22" s="34"/>
      <c r="G22" s="34"/>
      <c r="H22" s="34"/>
      <c r="J22" s="34"/>
      <c r="K22" s="34"/>
      <c r="L22" s="34"/>
      <c r="M22" s="34"/>
      <c r="O22" s="34"/>
      <c r="P22" s="34"/>
      <c r="Q22" s="34"/>
      <c r="R22" s="34"/>
      <c r="T22" s="34"/>
      <c r="U22" s="34"/>
      <c r="V22" s="34"/>
      <c r="W22" s="34"/>
      <c r="Y22" s="34"/>
      <c r="Z22" s="34"/>
      <c r="AA22" s="34"/>
      <c r="AB22" s="34"/>
      <c r="AD22" s="34"/>
      <c r="AE22" s="34"/>
      <c r="AF22" s="34"/>
      <c r="AG22" s="34"/>
      <c r="AJ22" s="34"/>
      <c r="AK22" s="34"/>
      <c r="AL22" s="34"/>
      <c r="AM22" s="34"/>
      <c r="AP22" s="34"/>
      <c r="AQ22" s="34"/>
      <c r="AR22" s="34"/>
      <c r="AS22" s="34"/>
      <c r="AV22" s="34"/>
      <c r="AW22" s="34"/>
      <c r="AX22" s="34"/>
      <c r="AY22" s="34"/>
      <c r="BB22" s="34"/>
      <c r="BC22" s="34"/>
      <c r="BD22" s="34"/>
      <c r="BE22" s="34"/>
      <c r="BH22" s="34"/>
      <c r="BI22" s="34"/>
      <c r="BJ22" s="34"/>
      <c r="BK22" s="34"/>
      <c r="BN22" s="34"/>
      <c r="BO22" s="34"/>
      <c r="BP22" s="34"/>
      <c r="BQ22" s="34"/>
      <c r="BT22" s="34"/>
      <c r="BU22" s="34"/>
      <c r="BV22" s="34"/>
      <c r="BW22" s="34"/>
      <c r="BZ22" s="34"/>
      <c r="CA22" s="34"/>
      <c r="CB22" s="34"/>
      <c r="CC22" s="34"/>
      <c r="CF22" s="34"/>
      <c r="CG22" s="34"/>
      <c r="CH22" s="34"/>
      <c r="CI22" s="34"/>
      <c r="CN22" s="34"/>
      <c r="CO22" s="34"/>
      <c r="CP22" s="34"/>
      <c r="CQ22" s="34"/>
      <c r="CV22" s="34"/>
      <c r="CW22" s="34"/>
      <c r="CX22" s="34"/>
      <c r="CY22" s="34"/>
      <c r="DD22" s="34"/>
      <c r="DE22" s="34"/>
      <c r="DF22" s="34"/>
      <c r="DG22" s="34"/>
      <c r="DH22" s="34"/>
    </row>
    <row r="23" spans="5:112" x14ac:dyDescent="0.25">
      <c r="E23" s="34"/>
      <c r="F23" s="34"/>
      <c r="G23" s="34"/>
      <c r="H23" s="34"/>
      <c r="J23" s="34"/>
      <c r="K23" s="34"/>
      <c r="L23" s="34"/>
      <c r="M23" s="34"/>
      <c r="O23" s="34"/>
      <c r="P23" s="34"/>
      <c r="Q23" s="34"/>
      <c r="R23" s="34"/>
      <c r="T23" s="34"/>
      <c r="U23" s="34"/>
      <c r="V23" s="34"/>
      <c r="W23" s="34"/>
      <c r="Y23" s="34"/>
      <c r="Z23" s="34"/>
      <c r="AA23" s="34"/>
      <c r="AB23" s="34"/>
      <c r="AD23" s="34"/>
      <c r="AE23" s="34"/>
      <c r="AF23" s="34"/>
      <c r="AG23" s="34"/>
      <c r="AJ23" s="34"/>
      <c r="AK23" s="34"/>
      <c r="AL23" s="34"/>
      <c r="AM23" s="34"/>
      <c r="AP23" s="34"/>
      <c r="AQ23" s="34"/>
      <c r="AR23" s="34"/>
      <c r="AS23" s="34"/>
      <c r="AV23" s="34"/>
      <c r="AW23" s="34"/>
      <c r="AX23" s="34"/>
      <c r="AY23" s="34"/>
      <c r="BB23" s="34"/>
      <c r="BC23" s="34"/>
      <c r="BD23" s="34"/>
      <c r="BE23" s="34"/>
      <c r="BH23" s="34"/>
      <c r="BI23" s="34"/>
      <c r="BJ23" s="34"/>
      <c r="BK23" s="34"/>
      <c r="BN23" s="34"/>
      <c r="BO23" s="34"/>
      <c r="BP23" s="34"/>
      <c r="BQ23" s="34"/>
      <c r="BT23" s="34"/>
      <c r="BU23" s="34"/>
      <c r="BV23" s="34"/>
      <c r="BW23" s="34"/>
      <c r="BZ23" s="34"/>
      <c r="CA23" s="34"/>
      <c r="CB23" s="34"/>
      <c r="CC23" s="34"/>
      <c r="CF23" s="34"/>
      <c r="CG23" s="34"/>
      <c r="CH23" s="34"/>
      <c r="CI23" s="34"/>
      <c r="CN23" s="34"/>
      <c r="CO23" s="34"/>
      <c r="CP23" s="34"/>
      <c r="CQ23" s="34"/>
      <c r="CV23" s="34"/>
      <c r="CW23" s="34"/>
      <c r="CX23" s="34"/>
      <c r="CY23" s="34"/>
      <c r="DD23" s="34"/>
      <c r="DE23" s="34"/>
      <c r="DF23" s="34"/>
      <c r="DG23" s="34"/>
      <c r="DH23" s="34"/>
    </row>
    <row r="24" spans="5:112" x14ac:dyDescent="0.25">
      <c r="E24" s="34"/>
      <c r="F24" s="34"/>
      <c r="G24" s="34"/>
      <c r="H24" s="34"/>
      <c r="J24" s="34"/>
      <c r="K24" s="34"/>
      <c r="L24" s="34"/>
      <c r="M24" s="34"/>
      <c r="O24" s="34"/>
      <c r="P24" s="34"/>
      <c r="Q24" s="34"/>
      <c r="R24" s="34"/>
      <c r="T24" s="34"/>
      <c r="U24" s="34"/>
      <c r="V24" s="34"/>
      <c r="W24" s="34"/>
      <c r="Y24" s="34"/>
      <c r="Z24" s="34"/>
      <c r="AA24" s="34"/>
      <c r="AB24" s="34"/>
      <c r="AD24" s="34"/>
      <c r="AE24" s="34"/>
      <c r="AF24" s="34"/>
      <c r="AG24" s="34"/>
      <c r="AJ24" s="34"/>
      <c r="AK24" s="34"/>
      <c r="AL24" s="34"/>
      <c r="AM24" s="34"/>
      <c r="AP24" s="34"/>
      <c r="AQ24" s="34"/>
      <c r="AR24" s="34"/>
      <c r="AS24" s="34"/>
      <c r="AV24" s="34"/>
      <c r="AW24" s="34"/>
      <c r="AX24" s="34"/>
      <c r="AY24" s="34"/>
      <c r="BB24" s="34"/>
      <c r="BC24" s="34"/>
      <c r="BD24" s="34"/>
      <c r="BE24" s="34"/>
      <c r="BH24" s="34"/>
      <c r="BI24" s="34"/>
      <c r="BJ24" s="34"/>
      <c r="BK24" s="34"/>
      <c r="BN24" s="34"/>
      <c r="BO24" s="34"/>
      <c r="BP24" s="34"/>
      <c r="BQ24" s="34"/>
      <c r="BT24" s="34"/>
      <c r="BU24" s="34"/>
      <c r="BV24" s="34"/>
      <c r="BW24" s="34"/>
      <c r="BZ24" s="34"/>
      <c r="CA24" s="34"/>
      <c r="CB24" s="34"/>
      <c r="CC24" s="34"/>
      <c r="CF24" s="34"/>
      <c r="CG24" s="34"/>
      <c r="CH24" s="34"/>
      <c r="CI24" s="34"/>
      <c r="CN24" s="34"/>
      <c r="CO24" s="34"/>
      <c r="CP24" s="34"/>
      <c r="CQ24" s="34"/>
      <c r="CV24" s="34"/>
      <c r="CW24" s="34"/>
      <c r="CX24" s="34"/>
      <c r="CY24" s="34"/>
      <c r="DD24" s="34"/>
      <c r="DE24" s="34"/>
      <c r="DF24" s="34"/>
      <c r="DG24" s="34"/>
      <c r="DH24" s="34"/>
    </row>
    <row r="25" spans="5:112" x14ac:dyDescent="0.25">
      <c r="E25" s="34"/>
      <c r="F25" s="34"/>
      <c r="G25" s="34"/>
      <c r="H25" s="34"/>
      <c r="J25" s="34"/>
      <c r="K25" s="34"/>
      <c r="L25" s="34"/>
      <c r="M25" s="34"/>
      <c r="O25" s="34"/>
      <c r="P25" s="34"/>
      <c r="Q25" s="34"/>
      <c r="R25" s="34"/>
      <c r="T25" s="34"/>
      <c r="U25" s="34"/>
      <c r="V25" s="34"/>
      <c r="W25" s="34"/>
      <c r="Y25" s="34"/>
      <c r="Z25" s="34"/>
      <c r="AA25" s="34"/>
      <c r="AB25" s="34"/>
      <c r="AD25" s="34"/>
      <c r="AE25" s="34"/>
      <c r="AF25" s="34"/>
      <c r="AG25" s="34"/>
      <c r="AJ25" s="34"/>
      <c r="AK25" s="34"/>
      <c r="AL25" s="34"/>
      <c r="AM25" s="34"/>
      <c r="AP25" s="34"/>
      <c r="AQ25" s="34"/>
      <c r="AR25" s="34"/>
      <c r="AS25" s="34"/>
      <c r="AV25" s="34"/>
      <c r="AW25" s="34"/>
      <c r="AX25" s="34"/>
      <c r="AY25" s="34"/>
      <c r="BB25" s="34"/>
      <c r="BC25" s="34"/>
      <c r="BD25" s="34"/>
      <c r="BE25" s="34"/>
      <c r="BH25" s="34"/>
      <c r="BI25" s="34"/>
      <c r="BJ25" s="34"/>
      <c r="BK25" s="34"/>
      <c r="BN25" s="34"/>
      <c r="BO25" s="34"/>
      <c r="BP25" s="34"/>
      <c r="BQ25" s="34"/>
      <c r="BT25" s="34"/>
      <c r="BU25" s="34"/>
      <c r="BV25" s="34"/>
      <c r="BW25" s="34"/>
      <c r="BZ25" s="34"/>
      <c r="CA25" s="34"/>
      <c r="CB25" s="34"/>
      <c r="CC25" s="34"/>
      <c r="CF25" s="34"/>
      <c r="CG25" s="34"/>
      <c r="CH25" s="34"/>
      <c r="CI25" s="34"/>
      <c r="CN25" s="34"/>
      <c r="CO25" s="34"/>
      <c r="CP25" s="34"/>
      <c r="CQ25" s="34"/>
      <c r="CV25" s="34"/>
      <c r="CW25" s="34"/>
      <c r="CX25" s="34"/>
      <c r="CY25" s="34"/>
      <c r="DD25" s="34"/>
      <c r="DE25" s="34"/>
      <c r="DF25" s="34"/>
      <c r="DG25" s="34"/>
      <c r="DH25" s="34"/>
    </row>
    <row r="26" spans="5:112" x14ac:dyDescent="0.25">
      <c r="E26" s="34"/>
      <c r="F26" s="34"/>
      <c r="G26" s="34"/>
      <c r="H26" s="34"/>
      <c r="J26" s="34"/>
      <c r="K26" s="34"/>
      <c r="L26" s="34"/>
      <c r="M26" s="34"/>
      <c r="O26" s="34"/>
      <c r="P26" s="34"/>
      <c r="Q26" s="34"/>
      <c r="R26" s="34"/>
      <c r="T26" s="34"/>
      <c r="U26" s="34"/>
      <c r="V26" s="34"/>
      <c r="W26" s="34"/>
      <c r="Y26" s="34"/>
      <c r="Z26" s="34"/>
      <c r="AA26" s="34"/>
      <c r="AB26" s="34"/>
      <c r="AD26" s="34"/>
      <c r="AE26" s="34"/>
      <c r="AF26" s="34"/>
      <c r="AG26" s="34"/>
      <c r="AJ26" s="34"/>
      <c r="AK26" s="34"/>
      <c r="AL26" s="34"/>
      <c r="AM26" s="34"/>
      <c r="AP26" s="34"/>
      <c r="AQ26" s="34"/>
      <c r="AR26" s="34"/>
      <c r="AS26" s="34"/>
      <c r="AV26" s="34"/>
      <c r="AW26" s="34"/>
      <c r="AX26" s="34"/>
      <c r="AY26" s="34"/>
      <c r="BB26" s="34"/>
      <c r="BC26" s="34"/>
      <c r="BD26" s="34"/>
      <c r="BE26" s="34"/>
      <c r="BH26" s="34"/>
      <c r="BI26" s="34"/>
      <c r="BJ26" s="34"/>
      <c r="BK26" s="34"/>
      <c r="BN26" s="34"/>
      <c r="BO26" s="34"/>
      <c r="BP26" s="34"/>
      <c r="BQ26" s="34"/>
      <c r="BT26" s="34"/>
      <c r="BU26" s="34"/>
      <c r="BV26" s="34"/>
      <c r="BW26" s="34"/>
      <c r="BZ26" s="34"/>
      <c r="CA26" s="34"/>
      <c r="CB26" s="34"/>
      <c r="CC26" s="34"/>
      <c r="CF26" s="34"/>
      <c r="CG26" s="34"/>
      <c r="CH26" s="34"/>
      <c r="CI26" s="34"/>
      <c r="CN26" s="34"/>
      <c r="CO26" s="34"/>
      <c r="CP26" s="34"/>
      <c r="CQ26" s="34"/>
      <c r="CV26" s="34"/>
      <c r="CW26" s="34"/>
      <c r="CX26" s="34"/>
      <c r="CY26" s="34"/>
      <c r="DD26" s="34"/>
      <c r="DE26" s="34"/>
      <c r="DF26" s="34"/>
      <c r="DG26" s="34"/>
      <c r="DH26" s="34"/>
    </row>
    <row r="27" spans="5:112" x14ac:dyDescent="0.25">
      <c r="E27" s="34"/>
      <c r="F27" s="34"/>
      <c r="G27" s="34"/>
      <c r="H27" s="34"/>
      <c r="J27" s="34"/>
      <c r="K27" s="34"/>
      <c r="L27" s="34"/>
      <c r="M27" s="34"/>
      <c r="O27" s="34"/>
      <c r="P27" s="34"/>
      <c r="Q27" s="34"/>
      <c r="R27" s="34"/>
      <c r="T27" s="34"/>
      <c r="U27" s="34"/>
      <c r="V27" s="34"/>
      <c r="W27" s="34"/>
      <c r="Y27" s="34"/>
      <c r="Z27" s="34"/>
      <c r="AA27" s="34"/>
      <c r="AB27" s="34"/>
      <c r="AD27" s="34"/>
      <c r="AE27" s="34"/>
      <c r="AF27" s="34"/>
      <c r="AG27" s="34"/>
      <c r="AJ27" s="34"/>
      <c r="AK27" s="34"/>
      <c r="AL27" s="34"/>
      <c r="AM27" s="34"/>
      <c r="AP27" s="34"/>
      <c r="AQ27" s="34"/>
      <c r="AR27" s="34"/>
      <c r="AS27" s="34"/>
      <c r="AV27" s="34"/>
      <c r="AW27" s="34"/>
      <c r="AX27" s="34"/>
      <c r="AY27" s="34"/>
      <c r="BB27" s="34"/>
      <c r="BC27" s="34"/>
      <c r="BD27" s="34"/>
      <c r="BE27" s="34"/>
      <c r="BH27" s="34"/>
      <c r="BI27" s="34"/>
      <c r="BJ27" s="34"/>
      <c r="BK27" s="34"/>
      <c r="BN27" s="34"/>
      <c r="BO27" s="34"/>
      <c r="BP27" s="34"/>
      <c r="BQ27" s="34"/>
      <c r="BT27" s="34"/>
      <c r="BU27" s="34"/>
      <c r="BV27" s="34"/>
      <c r="BW27" s="34"/>
      <c r="BZ27" s="34"/>
      <c r="CA27" s="34"/>
      <c r="CB27" s="34"/>
      <c r="CC27" s="34"/>
      <c r="CF27" s="34"/>
      <c r="CG27" s="34"/>
      <c r="CH27" s="34"/>
      <c r="CI27" s="34"/>
      <c r="CN27" s="34"/>
      <c r="CO27" s="34"/>
      <c r="CP27" s="34"/>
      <c r="CQ27" s="34"/>
      <c r="CV27" s="34"/>
      <c r="CW27" s="34"/>
      <c r="CX27" s="34"/>
      <c r="CY27" s="34"/>
      <c r="DD27" s="34"/>
      <c r="DE27" s="34"/>
      <c r="DF27" s="34"/>
      <c r="DG27" s="34"/>
      <c r="DH27" s="34"/>
    </row>
    <row r="28" spans="5:112" x14ac:dyDescent="0.25">
      <c r="E28" s="34"/>
      <c r="F28" s="34"/>
      <c r="G28" s="34"/>
      <c r="H28" s="34"/>
      <c r="J28" s="34"/>
      <c r="K28" s="34"/>
      <c r="L28" s="34"/>
      <c r="M28" s="34"/>
      <c r="O28" s="34"/>
      <c r="P28" s="34"/>
      <c r="Q28" s="34"/>
      <c r="R28" s="34"/>
      <c r="T28" s="34"/>
      <c r="U28" s="34"/>
      <c r="V28" s="34"/>
      <c r="W28" s="34"/>
      <c r="Y28" s="34"/>
      <c r="Z28" s="34"/>
      <c r="AA28" s="34"/>
      <c r="AB28" s="34"/>
      <c r="AD28" s="34"/>
      <c r="AE28" s="34"/>
      <c r="AF28" s="34"/>
      <c r="AG28" s="34"/>
      <c r="AJ28" s="34"/>
      <c r="AK28" s="34"/>
      <c r="AL28" s="34"/>
      <c r="AM28" s="34"/>
      <c r="AP28" s="34"/>
      <c r="AQ28" s="34"/>
      <c r="AR28" s="34"/>
      <c r="AS28" s="34"/>
      <c r="AV28" s="34"/>
      <c r="AW28" s="34"/>
      <c r="AX28" s="34"/>
      <c r="AY28" s="34"/>
      <c r="BB28" s="34"/>
      <c r="BC28" s="34"/>
      <c r="BD28" s="34"/>
      <c r="BE28" s="34"/>
      <c r="BH28" s="34"/>
      <c r="BI28" s="34"/>
      <c r="BJ28" s="34"/>
      <c r="BK28" s="34"/>
      <c r="BN28" s="34"/>
      <c r="BO28" s="34"/>
      <c r="BP28" s="34"/>
      <c r="BQ28" s="34"/>
      <c r="BT28" s="34"/>
      <c r="BU28" s="34"/>
      <c r="BV28" s="34"/>
      <c r="BW28" s="34"/>
      <c r="BZ28" s="34"/>
      <c r="CA28" s="34"/>
      <c r="CB28" s="34"/>
      <c r="CC28" s="34"/>
      <c r="CF28" s="34"/>
      <c r="CG28" s="34"/>
      <c r="CH28" s="34"/>
      <c r="CI28" s="34"/>
      <c r="CN28" s="34"/>
      <c r="CO28" s="34"/>
      <c r="CP28" s="34"/>
      <c r="CQ28" s="34"/>
      <c r="CV28" s="34"/>
      <c r="CW28" s="34"/>
      <c r="CX28" s="34"/>
      <c r="CY28" s="34"/>
      <c r="DD28" s="34"/>
      <c r="DE28" s="34"/>
      <c r="DF28" s="34"/>
      <c r="DG28" s="34"/>
      <c r="DH28" s="34"/>
    </row>
  </sheetData>
  <pageMargins left="0.7" right="0.7" top="0.75" bottom="0.75" header="0.3" footer="0.3"/>
  <drawing r:id="rId19"/>
  <extLst>
    <ext xmlns:x14="http://schemas.microsoft.com/office/spreadsheetml/2009/9/main" uri="{A8765BA9-456A-4dab-B4F3-ACF838C121DE}">
      <x14:slicerList>
        <x14:slicer r:id="rId20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c 3 7 5 1 7 6 - f a 5 6 - 4 a 0 f - a a 0 a - 2 4 c 0 d 1 7 c 6 1 2 5 "   x m l n s = " h t t p : / / s c h e m a s . m i c r o s o f t . c o m / D a t a M a s h u p " > A A A A A P o G A A B Q S w M E F A A C A A g A + k 0 y W O R 7 1 4 i m A A A A 9 g A A A B I A H A B D b 2 5 m a W c v U G F j a 2 F n Z S 5 4 b W w g o h g A K K A U A A A A A A A A A A A A A A A A A A A A A A A A A A A A h Y 8 x D o I w G I W v Q r r T Q j W G k J 8 y m D h J Y j Q x r k 2 p 0 A j F t M V y N w e P 5 B X E K O r m + L 7 3 D e / d r z f I h 7 Y J L t J Y 1 e k M x T h C g d S i K 5 W u M t S 7 Y 5 i g n M G G i x O v Z D D K 2 q a D L T N U O 3 d O C f H e Y z / D n a k I j a K Y H I r 1 T t S y 5 e g j q / 9 y q L R 1 X A u J G O x f Y x j F M Z 3 j B U 1 w B G S C U C j 9 F e i 4 9 9 n + Q F j 2 j e u N Z E c T r r Z A p g j k / Y E 9 A F B L A w Q U A A I A C A D 6 T T J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k 0 y W N i W 9 i n y A w A A 4 R M A A B M A H A B G b 3 J t d W x h c y 9 T Z W N 0 a W 9 u M S 5 t I K I Y A C i g F A A A A A A A A A A A A A A A A A A A A A A A A A A A A O 1 Y T W / T M B i + T 9 p / s M J h r V S C M j 4 u i M P U j Q k Y A 7 F K H K a p c h O v N U v s 4 o 8 x V O 3 C v x l / g W P / G K + T r Y 1 j O y 1 b J T j Q S y q / f r + e 9 z O R J F W U M 3 R S P Z O X 2 1 v b W 3 K C B c n Q Y J j y P M c j L r A i W k j 0 C u V E b W 8 h + J 1 w L V I C J w d X K c n j v h a C M P W Z i 4 s R 5 x e d 7 u z 0 G B f k V d S U E Z 1 d n / Y 5 U 3 D 5 r F e J e h Q N v k 8 J K n h G z + n 8 J g K h A z z K S T w Q m M l z L o o + z 3 X B z C 3 Z q R T 3 Z r P o P V a C p j o n U Q + 9 Y e r F s 9 j c u O 6 h W X T M C z h U R q w i V 6 o 8 + y j m N 8 x z X i p P w S S w 0 C G e U E W c w 0 P C h H u 6 D w 6 i j C C G q Z S Y p Y s b G R A q Y Q o r 7 e q o G H c A E b D Q 5 T o o p j m n F t d 1 d w H d / M f Y M F M m i T A B X K K 3 l 2 U V b p 0 m w D 1 U s s G T 4 H S C j P 7 4 t e B F x / w b 0 I L E R z z F + T H / 1 u l 2 0 W N 0 6 r h 2 d m e k B t B A 6 9 K e A V c 4 R 8 A N g Z n f A J N E m D H w S w b j K j s e N 0 y A L S N v N c W l g n 3 8 X X a G X f Q E P X 3 x / N Y W p o s R E X V s L K + T F X n V a n r N m l q m t Y Q h W S M O y V 0 g 4 m T 9 U D x q p k s 4 F K C V M w Z e Q G X y o r B j 8 I k w q M 9 w A J K F z 6 V 1 0 R 5 L K Q F p C v L H w j g I W h h w o 8 9 n n N F Y 1 7 O p 0 O 8 + I P S J x y p / C n w i X / X 8 p w L W c y 3 B 3 E b S H x O p S P a W U y c P d i N T 5 s t u B l U / G B o b S 6 / l E C p O D j O u R 4 C Y c z M K X g W p R t s 7 y r L 4 i J y r D 1 o R U U M o x I e y + c 0 l y f l 0 W u / F B 1 d T z L L y / y K b / R 6 v s A m a 8 8 j 0 k u U N J D W 9 p B W n o e 1 M Y F C A U G W C U h 3 3 + f y X q k 7 0 V V S 1 7 Z C O u E 1 + O 5 d H c 5 i h Y V N r 3 S X h w l s v D i Y J 7 + d x k L Y G i h 4 8 f M c r J N l A u d G 8 7 m 5 v U d a K n r 2 V 1 J y 5 1 0 a y 5 P / 3 t p F 9 X m D K 3 O 2 C M k V V 2 Z w W 1 n s W C U A k J 2 i a Y 5 f 4 n m c 4 p 1 U D s y l V O C K 7 l 5 b y t J k w i D A 0 8 V H N H E q I Q F 8 A A 2 t r 2 U R T 9 P V E e 5 P 0 t c L G r r m q A z b W 2 0 0 0 P s c C Z 8 G 8 2 y k X a + R y L 7 z b M e x p u w k Z K y K S h E L S B p G x q 1 R 2 G x y o N z n l L D M L 4 n B v T A x 9 b 7 w M T Z O + R n i a L A 8 M U R K F T Q G M o c D T i d m C c G W 1 c 7 Q C x d 0 W F F s 9 K Z G y Q + 7 w 4 C X d c 9 3 V g a 2 V 5 Y + A r r E + E P B d L + C 2 a R b K T t 7 7 S d b E W N v + 0 B S x x + 7 / k f J X R k q t u I 7 o 2 C w A Y 8 H 1 1 J 4 X h + Z o 9 a i Y t S 6 Z 5 U v F 7 T L G v / W 5 Z g p e K F y I v Q t Q y X x E p Y p P d N E 5 r f l z 1 l 0 4 Z F p m b v n d 3 I E a Y i p y U I K d 7 w 4 8 z W 8 2 w W K 4 5 / e b Y P F u L t W D L 1 j h J m B / E L E a g m V C K z q m E 2 8 C F T N D N o h G 8 0 u D O 4 v W 9 v 4 3 U E s B A i 0 A F A A C A A g A + k 0 y W O R 7 1 4 i m A A A A 9 g A A A B I A A A A A A A A A A A A A A A A A A A A A A E N v b m Z p Z y 9 Q Y W N r Y W d l L n h t b F B L A Q I t A B Q A A g A I A P p N M l g P y u m r p A A A A O k A A A A T A A A A A A A A A A A A A A A A A P I A A A B b Q 2 9 u d G V u d F 9 U e X B l c 1 0 u e G 1 s U E s B A i 0 A F A A C A A g A + k 0 y W N i W 9 i n y A w A A 4 R M A A B M A A A A A A A A A A A A A A A A A 4 w E A A E Z v c m 1 1 b G F z L 1 N l Y 3 R p b 2 4 x L m 1 Q S w U G A A A A A A M A A w D C A A A A I g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E I A A A A A A A B C Q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F 9 j b 2 x s Y W J v c m F 0 Z X V y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E i I C 8 + P E V u d H J 5 I F R 5 c G U 9 I l F 1 Z X J 5 S U Q i I F Z h b H V l P S J z N 2 V k Y j R h Z T U t O D E w O S 0 0 M G Q 4 L W E x Z D k t N G Y 5 N D k w N m U 3 Z m U 1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T a G V l d C I g V m F s d W U 9 I n N U Q 0 Q i I C 8 + P E V u d H J 5 I F R 5 c G U 9 I l J l Y 2 9 2 Z X J 5 V G F y Z 2 V 0 Q 2 9 s d W 1 u I i B W Y W x 1 Z T 0 i b D I i I C 8 + P E V u d H J 5 I F R 5 c G U 9 I l J l Y 2 9 2 Z X J 5 V G F y Z 2 V 0 U m 9 3 I i B W Y W x 1 Z T 0 i b D M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N Y X R y a W N 1 b G U m c X V v d D s s J n F 1 b 3 Q 7 T m 9 t J n F 1 b 3 Q 7 L C Z x d W 9 0 O 1 B y w 6 l u b 2 0 m c X V v d D s s J n F 1 b 3 Q 7 V H l w Z S B j b 2 5 0 c m F 0 J n F 1 b 3 Q 7 L C Z x d W 9 0 O 1 N p d G U m c X V v d D s s J n F 1 b 3 Q 7 R 2 V u c m U m c X V v d D s s J n F 1 b 3 Q 7 R G F 0 Z S B k Z S B u Y W l z c 2 F u Y 2 U m c X V v d D s s J n F 1 b 3 Q 7 U 3 R h d H V 0 J n F 1 b 3 Q 7 L C Z x d W 9 0 O 0 R h d G U g Z F x 1 M D A y N 2 V u d H L D q W U m c X V v d D s s J n F 1 b 3 Q 7 R W 1 w b G 9 p J n F 1 b 3 Q 7 L C Z x d W 9 0 O 8 O C Z 2 U m c X V v d D s s J n F 1 b 3 Q 7 Q W 5 j a W V u b m V 0 w 6 k m c X V v d D s s J n F 1 b 3 Q 7 T m I g Z G U g Z m 9 y b W F 0 a W 9 u c y B z d W l 2 a W V z J n F 1 b 3 Q 7 L C Z x d W 9 0 O 0 5 i I G R c d T A w M j d o Z X V y Z X M g d G 9 0 Y W x l c y Z x d W 9 0 O y w m c X V v d D t D b 8 O 7 d H M g d G 9 0 Y X V 4 J n F 1 b 3 Q 7 X S I g L z 4 8 R W 5 0 c n k g V H l w Z T 0 i R m l s b E N v b H V t b l R 5 c G V z I i B W Y W x 1 Z T 0 i c 0 F 3 W U d C Z 1 l H Q 1 F Z S k J n T U R B d 1 V G I i A v P j x F b n R y e S B U e X B l P S J G a W x s T G F z d F V w Z G F 0 Z W Q i I F Z h b H V l P S J k M j A y N C 0 w M S 0 x O F Q w O D o 0 N z o 1 M C 4 z M z k 2 N D U 4 W i I g L z 4 8 R W 5 0 c n k g V H l w Z T 0 i U G l 2 b 3 R P Y m p l Y 3 R O Y W 1 l I i B W Y W x 1 Z T 0 i c 1 R D R C B D b 2 x s Y W J v c m F 0 Z X V y c y F U Y W J s Z W F 1 I G N y b 2 l z w 6 k g Z H l u Y W 1 p c X V l M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9 j b 2 x s Y W J v c m F 0 Z X V y c y 9 U e X B l I G 1 v Z G l m a c O p L n t N Y X R y a W N 1 b G U s M H 0 m c X V v d D s s J n F 1 b 3 Q 7 U 2 V j d G l v b j E v V F 9 j b 2 x s Y W J v c m F 0 Z X V y c y 9 U e X B l I G 1 v Z G l m a c O p L n t O b 2 0 s M X 0 m c X V v d D s s J n F 1 b 3 Q 7 U 2 V j d G l v b j E v V F 9 j b 2 x s Y W J v c m F 0 Z X V y c y 9 U e X B l I G 1 v Z G l m a c O p L n t Q c s O p b m 9 t L D J 9 J n F 1 b 3 Q 7 L C Z x d W 9 0 O 1 N l Y 3 R p b 2 4 x L 1 R f Y 2 9 s b G F i b 3 J h d G V 1 c n M v V H l w Z S B t b 2 R p Z m n D q S 5 7 V H l w Z S B j b 2 5 0 c m F 0 L D N 9 J n F 1 b 3 Q 7 L C Z x d W 9 0 O 1 N l Y 3 R p b 2 4 x L 1 R f Y 2 9 s b G F i b 3 J h d G V 1 c n M v V H l w Z S B t b 2 R p Z m n D q S 5 7 U 2 l 0 Z S w 0 f S Z x d W 9 0 O y w m c X V v d D t T Z W N 0 a W 9 u M S 9 U X 2 N v b G x h Y m 9 y Y X R l d X J z L 1 R 5 c G U g b W 9 k a W Z p w 6 k u e 0 d l b n J l L D V 9 J n F 1 b 3 Q 7 L C Z x d W 9 0 O 1 N l Y 3 R p b 2 4 x L 1 R f Y 2 9 s b G F i b 3 J h d G V 1 c n M v V H l w Z S B t b 2 R p Z m n D q S 5 7 R G F 0 Z S B k Z S B u Y W l z c 2 F u Y 2 U s N n 0 m c X V v d D s s J n F 1 b 3 Q 7 U 2 V j d G l v b j E v V F 9 j b 2 x s Y W J v c m F 0 Z X V y c y 9 U e X B l I G 1 v Z G l m a c O p L n t T d G F 0 d X Q s N 3 0 m c X V v d D s s J n F 1 b 3 Q 7 U 2 V j d G l v b j E v V F 9 j b 2 x s Y W J v c m F 0 Z X V y c y 9 U e X B l I G 1 v Z G l m a c O p L n t E Y X R l I G R c d T A w M j d l b n R y w 6 l l L D h 9 J n F 1 b 3 Q 7 L C Z x d W 9 0 O 1 N l Y 3 R p b 2 4 x L 1 R f Y 2 9 s b G F i b 3 J h d G V 1 c n M v V H l w Z S B t b 2 R p Z m n D q S 5 7 R W 1 w b G 9 p L D l 9 J n F 1 b 3 Q 7 L C Z x d W 9 0 O 1 N l Y 3 R p b 2 4 x L 1 R f Y 2 9 s b G F i b 3 J h d G V 1 c n M v V H l w Z S B t b 2 R p Z m n D q T E u e 8 O C Z 2 U s M T B 9 J n F 1 b 3 Q 7 L C Z x d W 9 0 O 1 N l Y 3 R p b 2 4 x L 1 R f Y 2 9 s b G F i b 3 J h d G V 1 c n M v V H l w Z S B t b 2 R p Z m n D q T I u e 0 F u Y 2 l l b m 5 l d M O p L D E x f S Z x d W 9 0 O y w m c X V v d D t T Z W N 0 a W 9 u M S 9 U X 2 Z v c m 1 h d G l v b n N f c 2 F u c 1 9 k b 3 V i b G 9 u L 0 x p Z 2 5 l c y B n c m 9 1 c M O p Z X M u e 0 5 i I G R l I G Z v c m 1 h d G l v b n M g c 3 V p d m l l c y w x f S Z x d W 9 0 O y w m c X V v d D t T Z W N 0 a W 9 u M S 9 U X 2 Z v c m 1 h d G l v b n N f c 2 F u c 1 9 k b 3 V i b G 9 u L 0 x p Z 2 5 l c y B n c m 9 1 c M O p Z X M u e 0 5 i I G R c d T A w M j d o Z X V y Z X M g d G 9 0 Y W x l c y w y f S Z x d W 9 0 O y w m c X V v d D t T Z W N 0 a W 9 u M S 9 U X 2 Z v c m 1 h d G l v b n N f c 2 F u c 1 9 k b 3 V i b G 9 u L 0 x p Z 2 5 l c y B n c m 9 1 c M O p Z X M u e 0 N v w 7 t 0 c y B 0 b 3 R h d X g s M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f Y 2 9 s b G F i b 3 J h d G V 1 c n M v V H l w Z S B t b 2 R p Z m n D q S 5 7 T W F 0 c m l j d W x l L D B 9 J n F 1 b 3 Q 7 L C Z x d W 9 0 O 1 N l Y 3 R p b 2 4 x L 1 R f Y 2 9 s b G F i b 3 J h d G V 1 c n M v V H l w Z S B t b 2 R p Z m n D q S 5 7 T m 9 t L D F 9 J n F 1 b 3 Q 7 L C Z x d W 9 0 O 1 N l Y 3 R p b 2 4 x L 1 R f Y 2 9 s b G F i b 3 J h d G V 1 c n M v V H l w Z S B t b 2 R p Z m n D q S 5 7 U H L D q W 5 v b S w y f S Z x d W 9 0 O y w m c X V v d D t T Z W N 0 a W 9 u M S 9 U X 2 N v b G x h Y m 9 y Y X R l d X J z L 1 R 5 c G U g b W 9 k a W Z p w 6 k u e 1 R 5 c G U g Y 2 9 u d H J h d C w z f S Z x d W 9 0 O y w m c X V v d D t T Z W N 0 a W 9 u M S 9 U X 2 N v b G x h Y m 9 y Y X R l d X J z L 1 R 5 c G U g b W 9 k a W Z p w 6 k u e 1 N p d G U s N H 0 m c X V v d D s s J n F 1 b 3 Q 7 U 2 V j d G l v b j E v V F 9 j b 2 x s Y W J v c m F 0 Z X V y c y 9 U e X B l I G 1 v Z G l m a c O p L n t H Z W 5 y Z S w 1 f S Z x d W 9 0 O y w m c X V v d D t T Z W N 0 a W 9 u M S 9 U X 2 N v b G x h Y m 9 y Y X R l d X J z L 1 R 5 c G U g b W 9 k a W Z p w 6 k u e 0 R h d G U g Z G U g b m F p c 3 N h b m N l L D Z 9 J n F 1 b 3 Q 7 L C Z x d W 9 0 O 1 N l Y 3 R p b 2 4 x L 1 R f Y 2 9 s b G F i b 3 J h d G V 1 c n M v V H l w Z S B t b 2 R p Z m n D q S 5 7 U 3 R h d H V 0 L D d 9 J n F 1 b 3 Q 7 L C Z x d W 9 0 O 1 N l Y 3 R p b 2 4 x L 1 R f Y 2 9 s b G F i b 3 J h d G V 1 c n M v V H l w Z S B t b 2 R p Z m n D q S 5 7 R G F 0 Z S B k X H U w M D I 3 Z W 5 0 c s O p Z S w 4 f S Z x d W 9 0 O y w m c X V v d D t T Z W N 0 a W 9 u M S 9 U X 2 N v b G x h Y m 9 y Y X R l d X J z L 1 R 5 c G U g b W 9 k a W Z p w 6 k u e 0 V t c G x v a S w 5 f S Z x d W 9 0 O y w m c X V v d D t T Z W N 0 a W 9 u M S 9 U X 2 N v b G x h Y m 9 y Y X R l d X J z L 1 R 5 c G U g b W 9 k a W Z p w 6 k x L n v D g m d l L D E w f S Z x d W 9 0 O y w m c X V v d D t T Z W N 0 a W 9 u M S 9 U X 2 N v b G x h Y m 9 y Y X R l d X J z L 1 R 5 c G U g b W 9 k a W Z p w 6 k y L n t B b m N p Z W 5 u Z X T D q S w x M X 0 m c X V v d D s s J n F 1 b 3 Q 7 U 2 V j d G l v b j E v V F 9 m b 3 J t Y X R p b 2 5 z X 3 N h b n N f Z G 9 1 Y m x v b i 9 M a W d u Z X M g Z 3 J v d X D D q W V z L n t O Y i B k Z S B m b 3 J t Y X R p b 2 5 z I H N 1 a X Z p Z X M s M X 0 m c X V v d D s s J n F 1 b 3 Q 7 U 2 V j d G l v b j E v V F 9 m b 3 J t Y X R p b 2 5 z X 3 N h b n N f Z G 9 1 Y m x v b i 9 M a W d u Z X M g Z 3 J v d X D D q W V z L n t O Y i B k X H U w M D I 3 a G V 1 c m V z I H R v d G F s Z X M s M n 0 m c X V v d D s s J n F 1 b 3 Q 7 U 2 V j d G l v b j E v V F 9 m b 3 J t Y X R p b 2 5 z X 3 N h b n N f Z G 9 1 Y m x v b i 9 M a W d u Z X M g Z 3 J v d X D D q W V z L n t D b 8 O 7 d H M g d G 9 0 Y X V 4 L D N 9 J n F 1 b 3 Q 7 X S w m c X V v d D t S Z W x h d G l v b n N o a X B J b m Z v J n F 1 b 3 Q 7 O l t d f S I g L z 4 8 R W 5 0 c n k g V H l w Z T 0 i R m l s b E N v d W 5 0 I i B W Y W x 1 Z T 0 i b D I y N C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f Y 2 9 s b G F i b 3 J h d G V 1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j b 2 x s Y W J v c m F 0 Z X V y c y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m b 3 J t Y X R p b 2 5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X V l c n l J R C I g V m F s d W U 9 I n M 2 M D E 1 O D g x O C 0 x M T J i L T Q 1 M T k t Y T d l Y y 0 x Z D k y Z j Z j Y T V h N D k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T G F z d F V w Z G F 0 Z W Q i I F Z h b H V l P S J k M j A y N C 0 w M S 0 x O F Q w O D o 0 N z o 1 M C 4 z N D M x N T E 3 W i I g L z 4 8 R W 5 0 c n k g V H l w Z T 0 i R m l s b E N v b H V t b l R 5 c G V z I i B W Y W x 1 Z T 0 i c 0 F 3 W U d C Z 1 l H Q m d r R k J R W U d C Z 1 l E Q X d Z R y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E i I C 8 + P E V u d H J 5 I F R 5 c G U 9 I l B p d m 9 0 T 2 J q Z W N 0 T m F t Z S I g V m F s d W U 9 I n N U Q 0 Q g R m 9 y b W F 0 a W 9 u I V R D R C B O Y i B k Z S B j b 2 x s Y W J v c m F 0 Z X V y c y B m b 3 J t w 6 l z I i A v P j x F b n R y e S B U e X B l P S J S Z W N v d m V y e V R h c m d l d F N o Z W V 0 I i B W Y W x 1 Z T 0 i c 1 R D R C B G b 3 J t Y X R p b 2 4 i I C 8 + P E V u d H J 5 I F R 5 c G U 9 I l J l Y 2 9 2 Z X J 5 V G F y Z 2 V 0 Q 2 9 s d W 1 u I i B W Y W x 1 Z T 0 i b D I i I C 8 + P E V u d H J 5 I F R 5 c G U 9 I l J l Y 2 9 2 Z X J 5 V G F y Z 2 V 0 U m 9 3 I i B W Y W x 1 Z T 0 i b D M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X 2 Z v c m 1 h d G l v b n M v V H l w Z S B t b 2 R p Z m n D q S 5 7 T W F 0 c m l j d W x l L D B 9 J n F 1 b 3 Q 7 L C Z x d W 9 0 O 1 N l Y 3 R p b 2 4 x L 1 R f Z m 9 y b W F 0 a W 9 u c y 9 U e X B l I G 1 v Z G l m a c O p L n t O b 2 0 s M X 0 m c X V v d D s s J n F 1 b 3 Q 7 U 2 V j d G l v b j E v V F 9 m b 3 J t Y X R p b 2 5 z L 1 R 5 c G U g b W 9 k a W Z p w 6 k u e 1 B y w 6 l u b 2 0 s M n 0 m c X V v d D s s J n F 1 b 3 Q 7 U 2 V j d G l v b j E v V F 9 m b 3 J t Y X R p b 2 5 z L 1 R 5 c G U g b W 9 k a W Z p w 6 k u e 0 R v b W F p b m U s M 3 0 m c X V v d D s s J n F 1 b 3 Q 7 U 2 V j d G l v b j E v V F 9 m b 3 J t Y X R p b 2 5 z L 1 R 5 c G U g b W 9 k a W Z p w 6 k u e 2 l u d G l 0 d W z D q S B m b 3 J t Y X R p b 2 4 s N H 0 m c X V v d D s s J n F 1 b 3 Q 7 U 2 V j d G l v b j E v V F 9 m b 3 J t Y X R p b 2 5 z L 1 R 5 c G U g b W 9 k a W Z p w 6 k u e 0 R h b n M g b G U g c G x h b i w 1 f S Z x d W 9 0 O y w m c X V v d D t T Z W N 0 a W 9 u M S 9 U X 2 Z v c m 1 h d G l v b n M v V H l w Z S B t b 2 R p Z m n D q S 5 7 T W 9 k Y W x p d M O p L D Z 9 J n F 1 b 3 Q 7 L C Z x d W 9 0 O 1 N l Y 3 R p b 2 4 x L 1 R f Z m 9 y b W F 0 a W 9 u c y 9 U e X B l I G 1 v Z G l m a c O p L n t E Y X R l I D F l c i B q b 3 V y L D d 9 J n F 1 b 3 Q 7 L C Z x d W 9 0 O 1 N l Y 3 R p b 2 4 x L 1 R f Z m 9 y b W F 0 a W 9 u c y 9 U e X B l I G 1 v Z G l m a c O p L n t D b 8 O 7 d H M s O H 0 m c X V v d D s s J n F 1 b 3 Q 7 U 2 V j d G l v b j E v V F 9 m b 3 J t Y X R p b 2 5 z L 1 R 5 c G U g b W 9 k a W Z p w 6 k u e 0 R 1 c s O p Z S B l b i B o L D l 9 J n F 1 b 3 Q 7 L C Z x d W 9 0 O 1 N l Y 3 R p b 2 4 x L 1 R f Y 2 9 s b G F i b 3 J h d G V 1 c n M v V H l w Z S B t b 2 R p Z m n D q S 5 7 V H l w Z S B j b 2 5 0 c m F 0 L D N 9 J n F 1 b 3 Q 7 L C Z x d W 9 0 O 1 N l Y 3 R p b 2 4 x L 1 R f Y 2 9 s b G F i b 3 J h d G V 1 c n M v V H l w Z S B t b 2 R p Z m n D q S 5 7 U 2 l 0 Z S w 0 f S Z x d W 9 0 O y w m c X V v d D t T Z W N 0 a W 9 u M S 9 U X 2 N v b G x h Y m 9 y Y X R l d X J z L 1 R 5 c G U g b W 9 k a W Z p w 6 k u e 0 d l b n J l L D V 9 J n F 1 b 3 Q 7 L C Z x d W 9 0 O 1 N l Y 3 R p b 2 4 x L 1 R f Y 2 9 s b G F i b 3 J h d G V 1 c n M v V H l w Z S B t b 2 R p Z m n D q S 5 7 U 3 R h d H V 0 L D d 9 J n F 1 b 3 Q 7 L C Z x d W 9 0 O 1 N l Y 3 R p b 2 4 x L 1 R f Y 2 9 s b G F i b 3 J h d G V 1 c n M v V H l w Z S B t b 2 R p Z m n D q T E u e 8 O C Z 2 U s M T B 9 J n F 1 b 3 Q 7 L C Z x d W 9 0 O 1 N l Y 3 R p b 2 4 x L 1 R f Y 2 9 s b G F i b 3 J h d G V 1 c n M v V H l w Z S B t b 2 R p Z m n D q T I u e 0 F u Y 2 l l b m 5 l d M O p L D E x f S Z x d W 9 0 O y w m c X V v d D t T Z W N 0 a W 9 u M S 9 U X 2 N v c n J l c 3 B v b m R h b m N l X 0 F n Z S 9 U e X B l I G 1 v Z G l m a c O p L n t U c m F u Y 2 h l I G R c d T A w M j d h Z 2 U s M X 0 m c X V v d D s s J n F 1 b 3 Q 7 U 2 V j d G l v b j E v V F 9 j b 3 J y Z X N w b 2 5 k Y W 5 j Z V 9 h b m N p Z W 5 u Z X T D q S 9 U e X B l I G 1 v Z G l m a c O p L n t U c m F u Y 2 h l I G R c d T A w M j d h b m N p Z W 5 u Z X T D q S w x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V F 9 m b 3 J t Y X R p b 2 5 z L 1 R 5 c G U g b W 9 k a W Z p w 6 k u e 0 1 h d H J p Y 3 V s Z S w w f S Z x d W 9 0 O y w m c X V v d D t T Z W N 0 a W 9 u M S 9 U X 2 Z v c m 1 h d G l v b n M v V H l w Z S B t b 2 R p Z m n D q S 5 7 T m 9 t L D F 9 J n F 1 b 3 Q 7 L C Z x d W 9 0 O 1 N l Y 3 R p b 2 4 x L 1 R f Z m 9 y b W F 0 a W 9 u c y 9 U e X B l I G 1 v Z G l m a c O p L n t Q c s O p b m 9 t L D J 9 J n F 1 b 3 Q 7 L C Z x d W 9 0 O 1 N l Y 3 R p b 2 4 x L 1 R f Z m 9 y b W F 0 a W 9 u c y 9 U e X B l I G 1 v Z G l m a c O p L n t E b 2 1 h a W 5 l L D N 9 J n F 1 b 3 Q 7 L C Z x d W 9 0 O 1 N l Y 3 R p b 2 4 x L 1 R f Z m 9 y b W F 0 a W 9 u c y 9 U e X B l I G 1 v Z G l m a c O p L n t p b n R p d H V s w 6 k g Z m 9 y b W F 0 a W 9 u L D R 9 J n F 1 b 3 Q 7 L C Z x d W 9 0 O 1 N l Y 3 R p b 2 4 x L 1 R f Z m 9 y b W F 0 a W 9 u c y 9 U e X B l I G 1 v Z G l m a c O p L n t E Y W 5 z I G x l I H B s Y W 4 s N X 0 m c X V v d D s s J n F 1 b 3 Q 7 U 2 V j d G l v b j E v V F 9 m b 3 J t Y X R p b 2 5 z L 1 R 5 c G U g b W 9 k a W Z p w 6 k u e 0 1 v Z G F s a X T D q S w 2 f S Z x d W 9 0 O y w m c X V v d D t T Z W N 0 a W 9 u M S 9 U X 2 Z v c m 1 h d G l v b n M v V H l w Z S B t b 2 R p Z m n D q S 5 7 R G F 0 Z S A x Z X I g a m 9 1 c i w 3 f S Z x d W 9 0 O y w m c X V v d D t T Z W N 0 a W 9 u M S 9 U X 2 Z v c m 1 h d G l v b n M v V H l w Z S B t b 2 R p Z m n D q S 5 7 Q 2 / D u 3 R z L D h 9 J n F 1 b 3 Q 7 L C Z x d W 9 0 O 1 N l Y 3 R p b 2 4 x L 1 R f Z m 9 y b W F 0 a W 9 u c y 9 U e X B l I G 1 v Z G l m a c O p L n t E d X L D q W U g Z W 4 g a C w 5 f S Z x d W 9 0 O y w m c X V v d D t T Z W N 0 a W 9 u M S 9 U X 2 N v b G x h Y m 9 y Y X R l d X J z L 1 R 5 c G U g b W 9 k a W Z p w 6 k u e 1 R 5 c G U g Y 2 9 u d H J h d C w z f S Z x d W 9 0 O y w m c X V v d D t T Z W N 0 a W 9 u M S 9 U X 2 N v b G x h Y m 9 y Y X R l d X J z L 1 R 5 c G U g b W 9 k a W Z p w 6 k u e 1 N p d G U s N H 0 m c X V v d D s s J n F 1 b 3 Q 7 U 2 V j d G l v b j E v V F 9 j b 2 x s Y W J v c m F 0 Z X V y c y 9 U e X B l I G 1 v Z G l m a c O p L n t H Z W 5 y Z S w 1 f S Z x d W 9 0 O y w m c X V v d D t T Z W N 0 a W 9 u M S 9 U X 2 N v b G x h Y m 9 y Y X R l d X J z L 1 R 5 c G U g b W 9 k a W Z p w 6 k u e 1 N 0 Y X R 1 d C w 3 f S Z x d W 9 0 O y w m c X V v d D t T Z W N 0 a W 9 u M S 9 U X 2 N v b G x h Y m 9 y Y X R l d X J z L 1 R 5 c G U g b W 9 k a W Z p w 6 k x L n v D g m d l L D E w f S Z x d W 9 0 O y w m c X V v d D t T Z W N 0 a W 9 u M S 9 U X 2 N v b G x h Y m 9 y Y X R l d X J z L 1 R 5 c G U g b W 9 k a W Z p w 6 k y L n t B b m N p Z W 5 u Z X T D q S w x M X 0 m c X V v d D s s J n F 1 b 3 Q 7 U 2 V j d G l v b j E v V F 9 j b 3 J y Z X N w b 2 5 k Y W 5 j Z V 9 B Z 2 U v V H l w Z S B t b 2 R p Z m n D q S 5 7 V H J h b m N o Z S B k X H U w M D I 3 Y W d l L D F 9 J n F 1 b 3 Q 7 L C Z x d W 9 0 O 1 N l Y 3 R p b 2 4 x L 1 R f Y 2 9 y c m V z c G 9 u Z G F u Y 2 V f Y W 5 j a W V u b m V 0 w 6 k v V H l w Z S B t b 2 R p Z m n D q S 5 7 V H J h b m N o Z S B k X H U w M D I 3 Y W 5 j a W V u b m V 0 w 6 k s M X 0 m c X V v d D t d L C Z x d W 9 0 O 1 J l b G F 0 a W 9 u c 2 h p c E l u Z m 8 m c X V v d D s 6 W 1 1 9 I i A v P j x F b n R y e S B U e X B l P S J G a W x s Q 2 9 s d W 1 u T m F t Z X M i I F Z h b H V l P S J z W y Z x d W 9 0 O 0 1 h d H J p Y 3 V s Z S Z x d W 9 0 O y w m c X V v d D t O b 2 0 m c X V v d D s s J n F 1 b 3 Q 7 U H L D q W 5 v b S Z x d W 9 0 O y w m c X V v d D t E b 2 1 h a W 5 l J n F 1 b 3 Q 7 L C Z x d W 9 0 O 2 l u d G l 0 d W z D q S B m b 3 J t Y X R p b 2 4 m c X V v d D s s J n F 1 b 3 Q 7 R G F u c y B s Z S B w b G F u J n F 1 b 3 Q 7 L C Z x d W 9 0 O 0 1 v Z G F s a X T D q S Z x d W 9 0 O y w m c X V v d D t E Y X R l I D F l c i B q b 3 V y J n F 1 b 3 Q 7 L C Z x d W 9 0 O 0 N v w 7 t 0 c y Z x d W 9 0 O y w m c X V v d D t E d X L D q W U g Z W 4 g a C Z x d W 9 0 O y w m c X V v d D t U e X B l I G N v b n R y Y X Q m c X V v d D s s J n F 1 b 3 Q 7 U 2 l 0 Z S Z x d W 9 0 O y w m c X V v d D t H Z W 5 y Z S Z x d W 9 0 O y w m c X V v d D t T d G F 0 d X Q m c X V v d D s s J n F 1 b 3 Q 7 w 4 J n Z S Z x d W 9 0 O y w m c X V v d D t B b m N p Z W 5 u Z X T D q S Z x d W 9 0 O y w m c X V v d D t U c m F u Y 2 h l I G R c d T A w M j d h Z 2 U m c X V v d D s s J n F 1 b 3 Q 7 V H J h b m N o Z S B k X H U w M D I 3 Y W 5 j a W V u b m V 0 w 6 k m c X V v d D t d I i A v P j x F b n R y e S B U e X B l P S J G a W x s T 2 J q Z W N 0 V H l w Z S I g V m F s d W U 9 I n N Q a X Z v d F R h Y m x l I i A v P j x F b n R y e S B U e X B l P S J G a W x s Q 2 9 1 b n Q i I F Z h b H V l P S J s N T Q 1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F 9 j b 2 x s Y W J v c m F 0 Z X V y c y 8 l Q z M l O D J n Z S U y M G Q n a W 5 z Z X J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j b 2 x s Y W J v c m F 0 Z X V y c y 9 U b 3 R h b C U y M G N h b G N 1 b C V D M y V B O S U y M G R l c y U y M G F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j b 2 x s Y W J v c m F 0 Z X V y c y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Y 2 9 s b G F i b 3 J h d G V 1 c n M v J U M z J T g y Z 2 U l M j B k J 2 l u c 2 V y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X 2 N v b G x h Y m 9 y Y X R l d X J z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X 2 N v b G x h Y m 9 y Y X R l d X J z L 1 R v d G F s J T I w Y 2 F s Y 3 V s J U M z J U E 5 J T I w Z G V z J T I w Y W 5 u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j b 2 x s Y W J v c m F 0 Z X V y c y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Z m 9 y b W F 0 a W 9 u c 1 9 z Y W 5 z X 2 R v d W J s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U X V l c n l J R C I g V m F s d W U 9 I n M x N D M 3 Z W I 3 Z S 0 5 N z Y 1 L T R i O W E t Y T g y Y S 0 z M z g z Z m Q x M D g w N z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T W F 0 c m l j d W x l J n F 1 b 3 Q 7 L C Z x d W 9 0 O 0 5 i I G R l I G Z v c m 1 h d G l v b n M g c 3 V p d m l l c y Z x d W 9 0 O y w m c X V v d D t O Y i B k X H U w M D I 3 a G V 1 c m V z I H R v d G F s Z X M m c X V v d D s s J n F 1 b 3 Q 7 Q 2 / D u 3 R z I H R v d G F 1 e C Z x d W 9 0 O 1 0 i I C 8 + P E V u d H J 5 I F R 5 c G U 9 I k Z p b G x D b 2 x 1 b W 5 U e X B l c y I g V m F s d W U 9 I n N B d 0 1 G Q l E 9 P S I g L z 4 8 R W 5 0 c n k g V H l w Z T 0 i R m l s b E x h c 3 R V c G R h d G V k I i B W Y W x 1 Z T 0 i Z D I w M j Q t M D E t M T h U M D g 6 N D c 6 N T A u M z Q 5 O D c 2 M V o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y Z x d W 9 0 O 0 1 h d H J p Y 3 V s Z S Z x d W 9 0 O 1 0 s J n F 1 b 3 Q 7 c X V l c n l S Z W x h d G l v b n N o a X B z J n F 1 b 3 Q 7 O l t d L C Z x d W 9 0 O 2 N v b H V t b k l k Z W 5 0 a X R p Z X M m c X V v d D s 6 W y Z x d W 9 0 O 1 N l Y 3 R p b 2 4 x L 1 R f Z m 9 y b W F 0 a W 9 u c 1 9 z Y W 5 z X 2 R v d W J s b 2 4 v T G l n b m V z I G d y b 3 V w w 6 l l c y 5 7 T W F 0 c m l j d W x l L D B 9 J n F 1 b 3 Q 7 L C Z x d W 9 0 O 1 N l Y 3 R p b 2 4 x L 1 R f Z m 9 y b W F 0 a W 9 u c 1 9 z Y W 5 z X 2 R v d W J s b 2 4 v T G l n b m V z I G d y b 3 V w w 6 l l c y 5 7 T m I g Z G U g Z m 9 y b W F 0 a W 9 u c y B z d W l 2 a W V z L D F 9 J n F 1 b 3 Q 7 L C Z x d W 9 0 O 1 N l Y 3 R p b 2 4 x L 1 R f Z m 9 y b W F 0 a W 9 u c 1 9 z Y W 5 z X 2 R v d W J s b 2 4 v T G l n b m V z I G d y b 3 V w w 6 l l c y 5 7 T m I g Z F x 1 M D A y N 2 h l d X J l c y B 0 b 3 R h b G V z L D J 9 J n F 1 b 3 Q 7 L C Z x d W 9 0 O 1 N l Y 3 R p b 2 4 x L 1 R f Z m 9 y b W F 0 a W 9 u c 1 9 z Y W 5 z X 2 R v d W J s b 2 4 v T G l n b m V z I G d y b 3 V w w 6 l l c y 5 7 Q 2 / D u 3 R z I H R v d G F 1 e C w z f S Z x d W 9 0 O 1 0 s J n F 1 b 3 Q 7 Q 2 9 s d W 1 u Q 2 9 1 b n Q m c X V v d D s 6 N C w m c X V v d D t L Z X l D b 2 x 1 b W 5 O Y W 1 l c y Z x d W 9 0 O z p b J n F 1 b 3 Q 7 T W F 0 c m l j d W x l J n F 1 b 3 Q 7 X S w m c X V v d D t D b 2 x 1 b W 5 J Z G V u d G l 0 a W V z J n F 1 b 3 Q 7 O l s m c X V v d D t T Z W N 0 a W 9 u M S 9 U X 2 Z v c m 1 h d G l v b n N f c 2 F u c 1 9 k b 3 V i b G 9 u L 0 x p Z 2 5 l c y B n c m 9 1 c M O p Z X M u e 0 1 h d H J p Y 3 V s Z S w w f S Z x d W 9 0 O y w m c X V v d D t T Z W N 0 a W 9 u M S 9 U X 2 Z v c m 1 h d G l v b n N f c 2 F u c 1 9 k b 3 V i b G 9 u L 0 x p Z 2 5 l c y B n c m 9 1 c M O p Z X M u e 0 5 i I G R l I G Z v c m 1 h d G l v b n M g c 3 V p d m l l c y w x f S Z x d W 9 0 O y w m c X V v d D t T Z W N 0 a W 9 u M S 9 U X 2 Z v c m 1 h d G l v b n N f c 2 F u c 1 9 k b 3 V i b G 9 u L 0 x p Z 2 5 l c y B n c m 9 1 c M O p Z X M u e 0 5 i I G R c d T A w M j d o Z X V y Z X M g d G 9 0 Y W x l c y w y f S Z x d W 9 0 O y w m c X V v d D t T Z W N 0 a W 9 u M S 9 U X 2 Z v c m 1 h d G l v b n N f c 2 F u c 1 9 k b 3 V i b G 9 u L 0 x p Z 2 5 l c y B n c m 9 1 c M O p Z X M u e 0 N v w 7 t 0 c y B 0 b 3 R h d X g s M 3 0 m c X V v d D t d L C Z x d W 9 0 O 1 J l b G F 0 a W 9 u c 2 h p c E l u Z m 8 m c X V v d D s 6 W 1 1 9 I i A v P j x F b n R y e S B U e X B l P S J G a W x s Q 2 9 1 b n Q i I F Z h b H V l P S J s M T M 2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F 9 m b 3 J t Y X R p b 2 5 z X 3 N h b n N f Z G 9 1 Y m x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X 2 Z v c m 1 h d G l v b n N f c 2 F u c 1 9 k b 3 V i b G 9 u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X 2 Z v c m 1 h d G l v b n N f c 2 F u c 1 9 k b 3 V i b G 9 u L 0 x p Z 2 5 l c y U y M G d y b 3 V w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X 2 N v b G x h Y m 9 y Y X R l d X J z L 1 J l c X U l Q z M l Q U F 0 Z X M l M j B m d X N p b 2 5 u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X 2 N v b G x h Y m 9 y Y X R l d X J z L 1 R f Z m 9 y b W F 0 a W 9 u c 1 9 z Y W 5 z X 2 R v d W J s b 2 4 l M j B k J U M z J U E 5 d m V s b 3 B w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j b 2 x s Y W J v c m F 0 Z X V y c y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Y 2 9 y c m V z c G 9 u Z G F u Y 2 V f Y W 5 j a W V u b m V 0 J U M z J U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Y 5 Z j N l Y j U t O G Y 4 M y 0 0 M z k 2 L T h k Z D A t N z l j Y z h i O D h i N D B k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w M S 0 x O F Q w O D o 0 N z o 1 M y 4 w N T k z O D E 3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F 9 j b 3 J y Z X N w b 2 5 k Y W 5 j Z V 9 h b m N p Z W 5 u Z X Q l Q z M l Q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j b 3 J y Z X N w b 2 5 k Y W 5 j Z V 9 h b m N p Z W 5 u Z X Q l Q z M l Q T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Y 2 9 y c m V z c G 9 u Z G F u Y 2 V f Q W d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2 M 5 N D Y w N W Y t M j g 0 M S 0 0 N D h h L W F h M m I t N z g w N T Q 0 Z j E z M D g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w M S 0 x O F Q w O D o 0 N z o 1 M y 4 w N z k 3 M j Q w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F 9 j b 3 J y Z X N w b 2 5 k Y W 5 j Z V 9 B Z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j b 3 J y Z X N w b 2 5 k Y W 5 j Z V 9 B Z 2 U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Z m 9 y b W F 0 a W 9 u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X 2 Z v c m 1 h d G l v b n M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Z m 9 y b W F 0 a W 9 u c y 9 S Z X F 1 J U M z J U F B d G V z J T I w Z n V z a W 9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m b 3 J t Y X R p b 2 5 z L 1 R f Y 2 9 s b G F i b 3 J h d G V 1 c n M l M j B k J U M z J U E 5 d m V s b 3 B w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m b 3 J t Y X R p b 2 5 z L 1 J l c X U l Q z M l Q U F 0 Z X M l M j B m d X N p b 2 5 u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m b 3 J t Y X R p b 2 5 z L 1 R f Y 2 9 y c m V z c G 9 u Z G F u Y 2 V f Q W d l J T I w Z C V D M y V B O X Z l b G 9 w c C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Z m 9 y b W F 0 a W 9 u c y 9 S Z X F 1 J U M z J U F B d G V z J T I w Z n V z a W 9 u b i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Z m 9 y b W F 0 a W 9 u c y 9 U X 2 N v c n J l c 3 B v b m R h b m N l X 2 F u Y 2 l l b m 5 l d C V D M y V B O S U y M G Q l Q z M l Q T l 2 Z W x v c H A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v F 9 p 9 I o F k + 7 C d B b x m A F M Q A A A A A C A A A A A A A Q Z g A A A A E A A C A A A A D g O u V h x V K Q V F x 2 7 z M l G 2 F Q y y m S I O u n s H N 7 p t 8 X C R x P 3 w A A A A A O g A A A A A I A A C A A A A C C j y q I Z r E h v Q I a 2 0 t q + k + r Y f 9 q 8 g c v u f O Y r U h T o L + A G V A A A A D E Q l a H e V 8 S 6 m h P z G C y 6 L W f Y R H b B b 1 L P P G A X w V 0 s i E 1 g F A O d U J r q 6 9 c J E 0 b R + + E M 7 j x 3 g n v L w B i L e J C e 1 T r S + H 2 v A G M f a J j N 3 Z r K z G t 7 M f V N k A A A A C F 4 f N D Z b w d o / U W A i / v m L Q Y U r A P c 6 6 E f 6 3 1 K i u M J W F R s Q b 1 J B A I P I Q t J 8 g 5 I k g Y I U b c i r M 5 G U 0 c + H N v U s D R 6 N R N < / D a t a M a s h u p > 
</file>

<file path=customXml/itemProps1.xml><?xml version="1.0" encoding="utf-8"?>
<ds:datastoreItem xmlns:ds="http://schemas.openxmlformats.org/officeDocument/2006/customXml" ds:itemID="{2BEC338C-C5A5-4602-846C-BC737AD7DC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Collaborateurs</vt:lpstr>
      <vt:lpstr>Formations suivies</vt:lpstr>
      <vt:lpstr>Reporting</vt:lpstr>
      <vt:lpstr>Alertes</vt:lpstr>
      <vt:lpstr>BDESE</vt:lpstr>
      <vt:lpstr>Notice</vt:lpstr>
      <vt:lpstr>A propos</vt:lpstr>
      <vt:lpstr>TCD Collaborateurs</vt:lpstr>
      <vt:lpstr>TCD Formation</vt:lpstr>
      <vt:lpstr>Paramètres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Leroux</dc:creator>
  <cp:lastModifiedBy>Laurent Leroux</cp:lastModifiedBy>
  <dcterms:created xsi:type="dcterms:W3CDTF">2024-01-11T13:12:00Z</dcterms:created>
  <dcterms:modified xsi:type="dcterms:W3CDTF">2024-08-22T13:47:20Z</dcterms:modified>
</cp:coreProperties>
</file>